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ДЪРЖАВНО СЪКРОВИЩЕ\private\GODISHEN OTCHET 2025 - PROEKT\За Министерски съвет\"/>
    </mc:Choice>
  </mc:AlternateContent>
  <bookViews>
    <workbookView xWindow="0" yWindow="0" windowWidth="28800" windowHeight="12330"/>
  </bookViews>
  <sheets>
    <sheet name="Отчет 2025" sheetId="1" r:id="rId1"/>
  </sheets>
  <definedNames>
    <definedName name="_xlnm._FilterDatabase" localSheetId="0" hidden="1">'Отчет 2025'!$C$1:$C$2823</definedName>
    <definedName name="ф82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3" i="1" l="1"/>
  <c r="K2817" i="1" l="1"/>
  <c r="J2817" i="1"/>
  <c r="I2817" i="1"/>
  <c r="H2817" i="1"/>
  <c r="G2817" i="1"/>
  <c r="F2817" i="1"/>
  <c r="E2817" i="1"/>
  <c r="D2815" i="1"/>
  <c r="D2814" i="1"/>
  <c r="D2813" i="1"/>
  <c r="D2812" i="1"/>
  <c r="D2811" i="1"/>
  <c r="D2808" i="1"/>
  <c r="D2807" i="1"/>
  <c r="D2806" i="1"/>
  <c r="D2805" i="1"/>
  <c r="D2804" i="1"/>
  <c r="D2803" i="1"/>
  <c r="D2802" i="1"/>
  <c r="D2801" i="1"/>
  <c r="D2800" i="1"/>
  <c r="D2799" i="1"/>
  <c r="D2796" i="1"/>
  <c r="D2795" i="1"/>
  <c r="D2794" i="1"/>
  <c r="D2793" i="1"/>
  <c r="D2792" i="1"/>
  <c r="D2791" i="1"/>
  <c r="D2790" i="1"/>
  <c r="D2789" i="1"/>
  <c r="D2788" i="1"/>
  <c r="D2787" i="1"/>
  <c r="D2786" i="1"/>
  <c r="D2783" i="1"/>
  <c r="D2782" i="1"/>
  <c r="D2781" i="1"/>
  <c r="D2780" i="1"/>
  <c r="D2779" i="1"/>
  <c r="D2776" i="1"/>
  <c r="D2775" i="1"/>
  <c r="D2774" i="1"/>
  <c r="D2773" i="1"/>
  <c r="D2772" i="1"/>
  <c r="D2771" i="1"/>
  <c r="D2770" i="1"/>
  <c r="D2769" i="1"/>
  <c r="D2768" i="1"/>
  <c r="D2767" i="1"/>
  <c r="D2766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0" i="1"/>
  <c r="D2738" i="1"/>
  <c r="D2737" i="1"/>
  <c r="D2736" i="1"/>
  <c r="D2735" i="1"/>
  <c r="D2734" i="1"/>
  <c r="D2733" i="1"/>
  <c r="D2732" i="1"/>
  <c r="D2731" i="1"/>
  <c r="D2730" i="1"/>
  <c r="D2729" i="1"/>
  <c r="D2726" i="1"/>
  <c r="D2725" i="1"/>
  <c r="D2724" i="1"/>
  <c r="D2723" i="1"/>
  <c r="D2720" i="1"/>
  <c r="D2719" i="1"/>
  <c r="D2718" i="1"/>
  <c r="D2717" i="1"/>
  <c r="D2716" i="1"/>
  <c r="D2715" i="1"/>
  <c r="D2714" i="1"/>
  <c r="D2711" i="1"/>
  <c r="D2710" i="1"/>
  <c r="D2709" i="1"/>
  <c r="D2708" i="1"/>
  <c r="D2707" i="1"/>
  <c r="D2706" i="1"/>
  <c r="D2705" i="1"/>
  <c r="D2704" i="1"/>
  <c r="D2701" i="1"/>
  <c r="D2700" i="1"/>
  <c r="D2699" i="1"/>
  <c r="D2698" i="1"/>
  <c r="D2697" i="1"/>
  <c r="D2696" i="1"/>
  <c r="D2695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2" i="1"/>
  <c r="D2671" i="1"/>
  <c r="D2670" i="1"/>
  <c r="D2669" i="1"/>
  <c r="D2668" i="1"/>
  <c r="D2667" i="1"/>
  <c r="D2666" i="1"/>
  <c r="D2665" i="1"/>
  <c r="D2664" i="1"/>
  <c r="D2663" i="1"/>
  <c r="D2662" i="1"/>
  <c r="D2659" i="1"/>
  <c r="D2658" i="1"/>
  <c r="D2657" i="1"/>
  <c r="D2656" i="1"/>
  <c r="D2655" i="1"/>
  <c r="D2654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7" i="1"/>
  <c r="D2636" i="1"/>
  <c r="D2635" i="1"/>
  <c r="D2634" i="1"/>
  <c r="D2633" i="1"/>
  <c r="D2632" i="1"/>
  <c r="D2631" i="1"/>
  <c r="D2630" i="1"/>
  <c r="D2629" i="1"/>
  <c r="D2628" i="1"/>
  <c r="D2627" i="1"/>
  <c r="D2624" i="1"/>
  <c r="D2623" i="1"/>
  <c r="D2622" i="1"/>
  <c r="D2621" i="1"/>
  <c r="D2620" i="1"/>
  <c r="D2619" i="1"/>
  <c r="D2618" i="1"/>
  <c r="D2617" i="1"/>
  <c r="D2614" i="1"/>
  <c r="D2613" i="1"/>
  <c r="D2612" i="1"/>
  <c r="D2611" i="1"/>
  <c r="D2610" i="1"/>
  <c r="D2609" i="1"/>
  <c r="D2608" i="1"/>
  <c r="D2607" i="1"/>
  <c r="D2606" i="1"/>
  <c r="D2603" i="1"/>
  <c r="D2602" i="1"/>
  <c r="D2601" i="1"/>
  <c r="D2600" i="1"/>
  <c r="D2599" i="1"/>
  <c r="D2598" i="1"/>
  <c r="D2597" i="1"/>
  <c r="D2594" i="1"/>
  <c r="D2593" i="1"/>
  <c r="D2592" i="1"/>
  <c r="D2591" i="1"/>
  <c r="D2590" i="1"/>
  <c r="D2589" i="1"/>
  <c r="D2588" i="1"/>
  <c r="D2587" i="1"/>
  <c r="D2584" i="1"/>
  <c r="D2583" i="1"/>
  <c r="D2582" i="1"/>
  <c r="D2581" i="1"/>
  <c r="D2578" i="1"/>
  <c r="D2577" i="1"/>
  <c r="D2576" i="1"/>
  <c r="D2575" i="1"/>
  <c r="D2574" i="1"/>
  <c r="D2573" i="1"/>
  <c r="D2572" i="1"/>
  <c r="D2571" i="1"/>
  <c r="D2570" i="1"/>
  <c r="D2569" i="1"/>
  <c r="D2566" i="1"/>
  <c r="D2565" i="1"/>
  <c r="D2564" i="1"/>
  <c r="D2563" i="1"/>
  <c r="D2562" i="1"/>
  <c r="D2561" i="1"/>
  <c r="D2560" i="1"/>
  <c r="D2559" i="1"/>
  <c r="D2558" i="1"/>
  <c r="D2557" i="1"/>
  <c r="D2556" i="1"/>
  <c r="D2553" i="1"/>
  <c r="D2552" i="1"/>
  <c r="D2551" i="1"/>
  <c r="D2550" i="1"/>
  <c r="D2549" i="1"/>
  <c r="D2548" i="1"/>
  <c r="D2547" i="1"/>
  <c r="D2546" i="1"/>
  <c r="D2545" i="1"/>
  <c r="D2544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85" i="1"/>
  <c r="D2461" i="1"/>
  <c r="D2427" i="1"/>
  <c r="D2394" i="1"/>
  <c r="D2383" i="1"/>
  <c r="D2381" i="1" s="1"/>
  <c r="D2379" i="1"/>
  <c r="D2375" i="1" s="1"/>
  <c r="D2371" i="1"/>
  <c r="D2370" i="1" s="1"/>
  <c r="D2354" i="1"/>
  <c r="D2343" i="1"/>
  <c r="D2341" i="1"/>
  <c r="D2320" i="1"/>
  <c r="D2300" i="1"/>
  <c r="D2295" i="1"/>
  <c r="D2288" i="1" s="1"/>
  <c r="D2292" i="1"/>
  <c r="D2284" i="1"/>
  <c r="D2283" i="1" s="1"/>
  <c r="D2267" i="1"/>
  <c r="D2256" i="1"/>
  <c r="D2254" i="1" s="1"/>
  <c r="D2252" i="1"/>
  <c r="D2248" i="1" s="1"/>
  <c r="D2245" i="1"/>
  <c r="D2244" i="1" s="1"/>
  <c r="D2228" i="1"/>
  <c r="D2217" i="1"/>
  <c r="D2215" i="1"/>
  <c r="D2211" i="1" s="1"/>
  <c r="D2208" i="1"/>
  <c r="D2207" i="1" s="1"/>
  <c r="D2191" i="1"/>
  <c r="D2175" i="1"/>
  <c r="D2171" i="1" s="1"/>
  <c r="D2167" i="1"/>
  <c r="D2166" i="1" s="1"/>
  <c r="D2150" i="1"/>
  <c r="D2137" i="1"/>
  <c r="D2135" i="1" s="1"/>
  <c r="D2132" i="1"/>
  <c r="D2128" i="1" s="1"/>
  <c r="D2123" i="1"/>
  <c r="D2122" i="1" s="1"/>
  <c r="D2106" i="1"/>
  <c r="D2095" i="1"/>
  <c r="D2093" i="1" s="1"/>
  <c r="D2091" i="1"/>
  <c r="D2066" i="1"/>
  <c r="D2055" i="1"/>
  <c r="D2053" i="1"/>
  <c r="D2049" i="1" s="1"/>
  <c r="D2045" i="1"/>
  <c r="D2044" i="1" s="1"/>
  <c r="D2028" i="1"/>
  <c r="D2017" i="1"/>
  <c r="D2015" i="1"/>
  <c r="D2011" i="1" s="1"/>
  <c r="D1989" i="1"/>
  <c r="D1978" i="1"/>
  <c r="D1976" i="1"/>
  <c r="D1972" i="1" s="1"/>
  <c r="D1968" i="1"/>
  <c r="D1967" i="1" s="1"/>
  <c r="D1951" i="1"/>
  <c r="D1940" i="1"/>
  <c r="D1938" i="1" s="1"/>
  <c r="D1936" i="1"/>
  <c r="D1932" i="1" s="1"/>
  <c r="D1928" i="1"/>
  <c r="D1927" i="1" s="1"/>
  <c r="D1911" i="1"/>
  <c r="D1900" i="1"/>
  <c r="D1898" i="1"/>
  <c r="D1894" i="1"/>
  <c r="D1890" i="1" s="1"/>
  <c r="D1885" i="1"/>
  <c r="D1884" i="1" s="1"/>
  <c r="D1868" i="1"/>
  <c r="D1857" i="1"/>
  <c r="D1855" i="1"/>
  <c r="D1851" i="1"/>
  <c r="D1847" i="1" s="1"/>
  <c r="D1843" i="1"/>
  <c r="D1842" i="1" s="1"/>
  <c r="D1815" i="1"/>
  <c r="D1813" i="1" s="1"/>
  <c r="D1811" i="1"/>
  <c r="D1809" i="1" s="1"/>
  <c r="D1825" i="1" s="1"/>
  <c r="D1826" i="1" s="1"/>
  <c r="D1804" i="1"/>
  <c r="D1803" i="1" s="1"/>
  <c r="D1787" i="1"/>
  <c r="D1776" i="1"/>
  <c r="D1774" i="1" s="1"/>
  <c r="D1772" i="1"/>
  <c r="D1768" i="1" s="1"/>
  <c r="D1764" i="1"/>
  <c r="D1763" i="1" s="1"/>
  <c r="D1747" i="1"/>
  <c r="D1736" i="1"/>
  <c r="D1734" i="1" s="1"/>
  <c r="D1732" i="1"/>
  <c r="D1728" i="1" s="1"/>
  <c r="D1724" i="1"/>
  <c r="D1723" i="1" s="1"/>
  <c r="D1707" i="1"/>
  <c r="D1696" i="1"/>
  <c r="D1694" i="1" s="1"/>
  <c r="D1692" i="1"/>
  <c r="D1688" i="1" s="1"/>
  <c r="D1684" i="1"/>
  <c r="D1683" i="1" s="1"/>
  <c r="D1667" i="1"/>
  <c r="D1656" i="1"/>
  <c r="D1654" i="1"/>
  <c r="D1650" i="1" s="1"/>
  <c r="D1647" i="1"/>
  <c r="D1646" i="1" s="1"/>
  <c r="D1630" i="1"/>
  <c r="D1619" i="1"/>
  <c r="D1617" i="1"/>
  <c r="D1592" i="1"/>
  <c r="D1581" i="1"/>
  <c r="D1579" i="1" s="1"/>
  <c r="D1577" i="1"/>
  <c r="D1573" i="1" s="1"/>
  <c r="D1571" i="1"/>
  <c r="D1570" i="1" s="1"/>
  <c r="D1543" i="1"/>
  <c r="D1541" i="1"/>
  <c r="D1537" i="1"/>
  <c r="D1533" i="1" s="1"/>
  <c r="D1553" i="1" s="1"/>
  <c r="D1554" i="1" s="1"/>
  <c r="D1529" i="1"/>
  <c r="D1528" i="1" s="1"/>
  <c r="D1512" i="1"/>
  <c r="D1496" i="1"/>
  <c r="D1457" i="1"/>
  <c r="D1446" i="1"/>
  <c r="D1443" i="1"/>
  <c r="D1439" i="1"/>
  <c r="D1435" i="1" s="1"/>
  <c r="D1432" i="1"/>
  <c r="D1431" i="1" s="1"/>
  <c r="D1415" i="1"/>
  <c r="D1402" i="1"/>
  <c r="D1398" i="1"/>
  <c r="D1390" i="1"/>
  <c r="D1380" i="1" s="1"/>
  <c r="D1384" i="1"/>
  <c r="D1374" i="1"/>
  <c r="D1373" i="1" s="1"/>
  <c r="D1357" i="1"/>
  <c r="D1340" i="1"/>
  <c r="D1336" i="1"/>
  <c r="D1331" i="1"/>
  <c r="D1325" i="1" s="1"/>
  <c r="D1329" i="1"/>
  <c r="D1319" i="1"/>
  <c r="D1318" i="1" s="1"/>
  <c r="D1302" i="1"/>
  <c r="D1288" i="1"/>
  <c r="D1285" i="1"/>
  <c r="D1281" i="1"/>
  <c r="D1278" i="1"/>
  <c r="D1269" i="1"/>
  <c r="D1268" i="1" s="1"/>
  <c r="D1252" i="1"/>
  <c r="D1240" i="1"/>
  <c r="D1237" i="1"/>
  <c r="D1233" i="1"/>
  <c r="D1229" i="1" s="1"/>
  <c r="D1224" i="1"/>
  <c r="D1223" i="1" s="1"/>
  <c r="D1206" i="1"/>
  <c r="D1194" i="1"/>
  <c r="D1189" i="1"/>
  <c r="D1184" i="1"/>
  <c r="D1178" i="1" s="1"/>
  <c r="D1173" i="1"/>
  <c r="D1172" i="1" s="1"/>
  <c r="D1156" i="1"/>
  <c r="D1143" i="1"/>
  <c r="D1141" i="1"/>
  <c r="D1136" i="1"/>
  <c r="D1130" i="1" s="1"/>
  <c r="D1134" i="1"/>
  <c r="D1127" i="1"/>
  <c r="D1126" i="1" s="1"/>
  <c r="D1110" i="1"/>
  <c r="D1097" i="1"/>
  <c r="D1092" i="1"/>
  <c r="D1088" i="1"/>
  <c r="D1079" i="1" s="1"/>
  <c r="D1083" i="1"/>
  <c r="D1057" i="1"/>
  <c r="D1041" i="1"/>
  <c r="D1034" i="1"/>
  <c r="D1030" i="1"/>
  <c r="D1024" i="1" s="1"/>
  <c r="D1018" i="1"/>
  <c r="D1017" i="1" s="1"/>
  <c r="D1001" i="1"/>
  <c r="D988" i="1"/>
  <c r="D985" i="1"/>
  <c r="D980" i="1"/>
  <c r="D967" i="1" s="1"/>
  <c r="D972" i="1"/>
  <c r="D961" i="1"/>
  <c r="D960" i="1" s="1"/>
  <c r="D952" i="1"/>
  <c r="D903" i="1"/>
  <c r="D889" i="1"/>
  <c r="D883" i="1"/>
  <c r="D878" i="1"/>
  <c r="D865" i="1" s="1"/>
  <c r="D870" i="1"/>
  <c r="D859" i="1"/>
  <c r="D858" i="1" s="1"/>
  <c r="D842" i="1"/>
  <c r="D829" i="1"/>
  <c r="D825" i="1"/>
  <c r="D820" i="1"/>
  <c r="D813" i="1"/>
  <c r="D802" i="1" s="1"/>
  <c r="D806" i="1"/>
  <c r="D796" i="1"/>
  <c r="D795" i="1" s="1"/>
  <c r="D779" i="1"/>
  <c r="D762" i="1"/>
  <c r="D758" i="1"/>
  <c r="D754" i="1"/>
  <c r="D724" i="1" s="1"/>
  <c r="E730" i="1"/>
  <c r="D702" i="1"/>
  <c r="D689" i="1"/>
  <c r="D686" i="1"/>
  <c r="D682" i="1"/>
  <c r="D676" i="1" s="1"/>
  <c r="D680" i="1"/>
  <c r="D671" i="1"/>
  <c r="D670" i="1" s="1"/>
  <c r="D654" i="1"/>
  <c r="D640" i="1"/>
  <c r="D637" i="1"/>
  <c r="D632" i="1"/>
  <c r="D593" i="1"/>
  <c r="D578" i="1"/>
  <c r="D576" i="1" s="1"/>
  <c r="D574" i="1"/>
  <c r="D564" i="1" s="1"/>
  <c r="D568" i="1"/>
  <c r="D558" i="1"/>
  <c r="D557" i="1" s="1"/>
  <c r="D541" i="1"/>
  <c r="D528" i="1"/>
  <c r="D525" i="1"/>
  <c r="D520" i="1"/>
  <c r="D510" i="1"/>
  <c r="D509" i="1" s="1"/>
  <c r="D493" i="1"/>
  <c r="D478" i="1"/>
  <c r="D475" i="1"/>
  <c r="D471" i="1"/>
  <c r="D464" i="1" s="1"/>
  <c r="D468" i="1"/>
  <c r="D458" i="1"/>
  <c r="D457" i="1" s="1"/>
  <c r="D441" i="1"/>
  <c r="D430" i="1"/>
  <c r="D428" i="1"/>
  <c r="D424" i="1" s="1"/>
  <c r="D421" i="1"/>
  <c r="D420" i="1" s="1"/>
  <c r="D404" i="1"/>
  <c r="D393" i="1"/>
  <c r="D391" i="1" s="1"/>
  <c r="D389" i="1"/>
  <c r="D385" i="1" s="1"/>
  <c r="D382" i="1"/>
  <c r="D381" i="1" s="1"/>
  <c r="D373" i="1"/>
  <c r="D347" i="1"/>
  <c r="D328" i="1"/>
  <c r="D325" i="1"/>
  <c r="D320" i="1"/>
  <c r="D317" i="1"/>
  <c r="D307" i="1"/>
  <c r="D306" i="1" s="1"/>
  <c r="D290" i="1"/>
  <c r="D279" i="1"/>
  <c r="D277" i="1" s="1"/>
  <c r="D271" i="1"/>
  <c r="D267" i="1"/>
  <c r="D266" i="1" s="1"/>
  <c r="D250" i="1"/>
  <c r="D239" i="1"/>
  <c r="D237" i="1" s="1"/>
  <c r="D231" i="1"/>
  <c r="D227" i="1"/>
  <c r="D226" i="1" s="1"/>
  <c r="D210" i="1"/>
  <c r="D194" i="1"/>
  <c r="D192" i="1" s="1"/>
  <c r="D187" i="1"/>
  <c r="D182" i="1"/>
  <c r="D181" i="1" s="1"/>
  <c r="D165" i="1"/>
  <c r="D150" i="1"/>
  <c r="D134" i="1"/>
  <c r="D132" i="1"/>
  <c r="D125" i="1"/>
  <c r="D119" i="1"/>
  <c r="D118" i="1" s="1"/>
  <c r="D89" i="1"/>
  <c r="D84" i="1"/>
  <c r="D74" i="1"/>
  <c r="D71" i="1"/>
  <c r="D67" i="1"/>
  <c r="D48" i="1"/>
  <c r="D42" i="1"/>
  <c r="E21" i="1"/>
  <c r="D20" i="1"/>
  <c r="D2385" i="1" l="1"/>
  <c r="E2386" i="1" s="1"/>
  <c r="E1592" i="1"/>
  <c r="E441" i="1"/>
  <c r="D1539" i="1"/>
  <c r="D323" i="1"/>
  <c r="E404" i="1"/>
  <c r="E250" i="1"/>
  <c r="E290" i="1"/>
  <c r="E1057" i="1"/>
  <c r="E150" i="1"/>
  <c r="D432" i="1"/>
  <c r="E433" i="1" s="1"/>
  <c r="D473" i="1"/>
  <c r="D480" i="1" s="1"/>
  <c r="E481" i="1" s="1"/>
  <c r="D523" i="1"/>
  <c r="E2028" i="1"/>
  <c r="E1156" i="1"/>
  <c r="E1415" i="1"/>
  <c r="E1206" i="1"/>
  <c r="E1457" i="1"/>
  <c r="E2267" i="1"/>
  <c r="E842" i="1"/>
  <c r="E493" i="1"/>
  <c r="E593" i="1"/>
  <c r="E1707" i="1"/>
  <c r="E1747" i="1"/>
  <c r="E2066" i="1"/>
  <c r="E1252" i="1"/>
  <c r="E1787" i="1"/>
  <c r="E2228" i="1"/>
  <c r="D1441" i="1"/>
  <c r="D1448" i="1" s="1"/>
  <c r="E1449" i="1" s="1"/>
  <c r="D2426" i="1"/>
  <c r="D2466" i="1" s="1"/>
  <c r="E903" i="1"/>
  <c r="D1090" i="1"/>
  <c r="E1357" i="1"/>
  <c r="E1667" i="1"/>
  <c r="E1868" i="1"/>
  <c r="E1911" i="1"/>
  <c r="D818" i="1"/>
  <c r="D827" i="1" s="1"/>
  <c r="E828" i="1" s="1"/>
  <c r="E2191" i="1"/>
  <c r="E1001" i="1"/>
  <c r="D684" i="1"/>
  <c r="D691" i="1" s="1"/>
  <c r="E692" i="1" s="1"/>
  <c r="D1187" i="1"/>
  <c r="D1196" i="1" s="1"/>
  <c r="E1197" i="1" s="1"/>
  <c r="E2394" i="1"/>
  <c r="D1283" i="1"/>
  <c r="D1583" i="1"/>
  <c r="E1584" i="1" s="1"/>
  <c r="D2258" i="1"/>
  <c r="E2259" i="1" s="1"/>
  <c r="E210" i="1"/>
  <c r="D1235" i="1"/>
  <c r="D1242" i="1" s="1"/>
  <c r="E1243" i="1" s="1"/>
  <c r="D395" i="1"/>
  <c r="E396" i="1" s="1"/>
  <c r="D1738" i="1"/>
  <c r="E702" i="1"/>
  <c r="D1139" i="1"/>
  <c r="D1145" i="1" s="1"/>
  <c r="E1146" i="1" s="1"/>
  <c r="D1545" i="1"/>
  <c r="E1546" i="1" s="1"/>
  <c r="D1778" i="1"/>
  <c r="E1779" i="1" s="1"/>
  <c r="E2320" i="1"/>
  <c r="D2817" i="1"/>
  <c r="D2057" i="1"/>
  <c r="E2058" i="1" s="1"/>
  <c r="D1658" i="1"/>
  <c r="E1659" i="1" s="1"/>
  <c r="E2150" i="1"/>
  <c r="D130" i="1"/>
  <c r="D136" i="1" s="1"/>
  <c r="E137" i="1" s="1"/>
  <c r="D197" i="1"/>
  <c r="E198" i="1" s="1"/>
  <c r="E779" i="1"/>
  <c r="E1110" i="1"/>
  <c r="D1942" i="1"/>
  <c r="E1943" i="1" s="1"/>
  <c r="D1980" i="1"/>
  <c r="E1981" i="1" s="1"/>
  <c r="D313" i="1"/>
  <c r="E347" i="1" s="1"/>
  <c r="D281" i="1"/>
  <c r="E282" i="1" s="1"/>
  <c r="D38" i="1"/>
  <c r="D103" i="1" s="1"/>
  <c r="D241" i="1"/>
  <c r="E242" i="1" s="1"/>
  <c r="D583" i="1"/>
  <c r="E584" i="1" s="1"/>
  <c r="D2219" i="1"/>
  <c r="E2220" i="1" s="1"/>
  <c r="D628" i="1"/>
  <c r="E654" i="1" s="1"/>
  <c r="D719" i="1"/>
  <c r="D718" i="1" s="1"/>
  <c r="D1074" i="1"/>
  <c r="D1073" i="1" s="1"/>
  <c r="D1613" i="1"/>
  <c r="E1630" i="1" s="1"/>
  <c r="D1817" i="1"/>
  <c r="E1818" i="1" s="1"/>
  <c r="E1951" i="1"/>
  <c r="D2139" i="1"/>
  <c r="E2140" i="1" s="1"/>
  <c r="D2337" i="1"/>
  <c r="D516" i="1"/>
  <c r="E541" i="1" s="1"/>
  <c r="D622" i="1"/>
  <c r="D621" i="1" s="1"/>
  <c r="D635" i="1"/>
  <c r="D756" i="1"/>
  <c r="D881" i="1"/>
  <c r="D891" i="1" s="1"/>
  <c r="E892" i="1" s="1"/>
  <c r="D983" i="1"/>
  <c r="D1032" i="1"/>
  <c r="D1044" i="1" s="1"/>
  <c r="E1045" i="1" s="1"/>
  <c r="D1274" i="1"/>
  <c r="E1302" i="1" s="1"/>
  <c r="D1484" i="1"/>
  <c r="D1488" i="1"/>
  <c r="D1479" i="1" s="1"/>
  <c r="E1512" i="1" s="1"/>
  <c r="D1493" i="1"/>
  <c r="D1698" i="1"/>
  <c r="E1699" i="1" s="1"/>
  <c r="D1853" i="1"/>
  <c r="D1859" i="1" s="1"/>
  <c r="E1860" i="1" s="1"/>
  <c r="D1896" i="1"/>
  <c r="D1902" i="1" s="1"/>
  <c r="E1903" i="1" s="1"/>
  <c r="E1989" i="1"/>
  <c r="D2006" i="1"/>
  <c r="D2005" i="1" s="1"/>
  <c r="D2019" i="1" s="1"/>
  <c r="E2020" i="1" s="1"/>
  <c r="D2087" i="1"/>
  <c r="E2106" i="1" s="1"/>
  <c r="D1491" i="1"/>
  <c r="D1609" i="1"/>
  <c r="D1608" i="1" s="1"/>
  <c r="D2083" i="1"/>
  <c r="D2082" i="1" s="1"/>
  <c r="D2303" i="1"/>
  <c r="D2298" i="1" s="1"/>
  <c r="D2306" i="1" s="1"/>
  <c r="E2307" i="1" s="1"/>
  <c r="D1334" i="1"/>
  <c r="D1342" i="1" s="1"/>
  <c r="E1343" i="1" s="1"/>
  <c r="D1396" i="1"/>
  <c r="D1404" i="1" s="1"/>
  <c r="E1405" i="1" s="1"/>
  <c r="D1474" i="1"/>
  <c r="D1473" i="1" s="1"/>
  <c r="D2179" i="1"/>
  <c r="D2177" i="1" s="1"/>
  <c r="D2182" i="1" s="1"/>
  <c r="E2183" i="1" s="1"/>
  <c r="D990" i="1" l="1"/>
  <c r="E110" i="1"/>
  <c r="D1099" i="1"/>
  <c r="E1100" i="1" s="1"/>
  <c r="D1621" i="1"/>
  <c r="E1622" i="1" s="1"/>
  <c r="D642" i="1"/>
  <c r="E643" i="1" s="1"/>
  <c r="D1291" i="1"/>
  <c r="E1292" i="1" s="1"/>
  <c r="E2354" i="1"/>
  <c r="D2345" i="1"/>
  <c r="E2346" i="1" s="1"/>
  <c r="D530" i="1"/>
  <c r="E531" i="1" s="1"/>
  <c r="D1498" i="1"/>
  <c r="E1499" i="1" s="1"/>
  <c r="D2097" i="1"/>
  <c r="D764" i="1"/>
  <c r="E765" i="1" s="1"/>
  <c r="D330" i="1"/>
  <c r="E331" i="1" s="1"/>
  <c r="E991" i="1" l="1"/>
</calcChain>
</file>

<file path=xl/sharedStrings.xml><?xml version="1.0" encoding="utf-8"?>
<sst xmlns="http://schemas.openxmlformats.org/spreadsheetml/2006/main" count="4152" uniqueCount="1032">
  <si>
    <t>Р  Е  П  У  Б  Л  И  К  А    Б  Ъ  Л  Г  А  Р  И  Я</t>
  </si>
  <si>
    <t xml:space="preserve"> Н  А  Р  О  Д  Н  О    С  Ъ  Б  Р  А  Н  И  Е</t>
  </si>
  <si>
    <t>О Т Ч Е Т</t>
  </si>
  <si>
    <t xml:space="preserve">за изпълнението на държавния бюджет на </t>
  </si>
  <si>
    <t>Република България за 2025 г.¹</t>
  </si>
  <si>
    <t>1. По държавния бюджет</t>
  </si>
  <si>
    <t xml:space="preserve">1.1. Приема отчета на държавния бюджет за 2025 г. по приходите, помощите и даренията, както следва:           </t>
  </si>
  <si>
    <t>№</t>
  </si>
  <si>
    <t>Показатели</t>
  </si>
  <si>
    <t>Сума</t>
  </si>
  <si>
    <t>( хил. лв.)</t>
  </si>
  <si>
    <t>Отчет</t>
  </si>
  <si>
    <t xml:space="preserve"> I.</t>
  </si>
  <si>
    <t>ПРИХОДИ, ПОМОЩИ И ДАРЕНИЯ</t>
  </si>
  <si>
    <t xml:space="preserve"> 1.</t>
  </si>
  <si>
    <t>Данъчни приходи</t>
  </si>
  <si>
    <t xml:space="preserve"> 1.1.</t>
  </si>
  <si>
    <t>Корпоративен данък</t>
  </si>
  <si>
    <t xml:space="preserve"> 1.2.</t>
  </si>
  <si>
    <t>Данъци върху дивидентите, ликвидационните дялове и доходите на юридически лица</t>
  </si>
  <si>
    <t xml:space="preserve"> 1.3.</t>
  </si>
  <si>
    <t>Данъци върху доходите на физически лица</t>
  </si>
  <si>
    <t xml:space="preserve"> 1.4.</t>
  </si>
  <si>
    <t>Данък върху добавената стойност</t>
  </si>
  <si>
    <t xml:space="preserve"> 1.5.</t>
  </si>
  <si>
    <t>Акцизи</t>
  </si>
  <si>
    <t xml:space="preserve"> 1.6.</t>
  </si>
  <si>
    <t>Данък върху застрахователните премии</t>
  </si>
  <si>
    <t xml:space="preserve"> 1.7.</t>
  </si>
  <si>
    <t>Мита и митнически такси</t>
  </si>
  <si>
    <t xml:space="preserve"> 1.8.</t>
  </si>
  <si>
    <t>Други данъци</t>
  </si>
  <si>
    <t xml:space="preserve"> 2.</t>
  </si>
  <si>
    <t xml:space="preserve">Неданъчни приходи </t>
  </si>
  <si>
    <t xml:space="preserve"> 3.</t>
  </si>
  <si>
    <t>Помощи и дарения</t>
  </si>
  <si>
    <t>1.2. Приема отчета на държавния бюджет за 2025 г. по разходите, бюджетните взаимоотношения и вноската в общия бюджет на Европейския съюз, както следва:</t>
  </si>
  <si>
    <t xml:space="preserve"> II.</t>
  </si>
  <si>
    <t>РАЗХОДИ</t>
  </si>
  <si>
    <t>Текущи разходи</t>
  </si>
  <si>
    <t>в т.ч.</t>
  </si>
  <si>
    <t>Персонал</t>
  </si>
  <si>
    <t>Субсидии и други текущи трансфери</t>
  </si>
  <si>
    <t xml:space="preserve"> 1.2.1.</t>
  </si>
  <si>
    <t>Субсидии и други текущи трансфери за нефинансови предприятия</t>
  </si>
  <si>
    <t xml:space="preserve"> 1.2.2.</t>
  </si>
  <si>
    <t>Субсидии и други текущи трансфери за юридически лица с нестопанска цел</t>
  </si>
  <si>
    <t xml:space="preserve"> 1.2.3.</t>
  </si>
  <si>
    <t>Субсидии и други текущи трансфери за финансови институции</t>
  </si>
  <si>
    <t>Лихви</t>
  </si>
  <si>
    <t>Текущи трансфери, обезщетения и помощи за домакинствата</t>
  </si>
  <si>
    <t>Капиталови разходи</t>
  </si>
  <si>
    <t xml:space="preserve"> 2.1</t>
  </si>
  <si>
    <t xml:space="preserve">Придобиване на дълготрайни активи и основен ремонт </t>
  </si>
  <si>
    <t xml:space="preserve"> 2.2.</t>
  </si>
  <si>
    <t xml:space="preserve">Капиталови трансфери </t>
  </si>
  <si>
    <t>Прираст на държавния резерв (нето)</t>
  </si>
  <si>
    <t xml:space="preserve"> 4.</t>
  </si>
  <si>
    <t>Предоставени текущи и капиталови трансфери за чужбина</t>
  </si>
  <si>
    <t xml:space="preserve"> 5.</t>
  </si>
  <si>
    <t>Резерв за непредвидени и/или неотложни разходи</t>
  </si>
  <si>
    <t xml:space="preserve"> 5.1.</t>
  </si>
  <si>
    <t>По централния бюджет за предотвратяване, овладяване и преодоляване на последиците от бедствия</t>
  </si>
  <si>
    <t xml:space="preserve"> 5.2.</t>
  </si>
  <si>
    <t>По бюджета на съдебната власт</t>
  </si>
  <si>
    <t xml:space="preserve"> 5.3.</t>
  </si>
  <si>
    <t>По бюджета на Народното събрание</t>
  </si>
  <si>
    <t xml:space="preserve"> III.</t>
  </si>
  <si>
    <t>БЮДЖЕТНИ ВЗАИМООТНОШЕНИЯ (ТРАНСФЕРИ) -  НЕТО</t>
  </si>
  <si>
    <t>1.</t>
  </si>
  <si>
    <t xml:space="preserve"> Предоставени трансфери за:</t>
  </si>
  <si>
    <t>1.1.</t>
  </si>
  <si>
    <t>Общините</t>
  </si>
  <si>
    <t>1.1.1.</t>
  </si>
  <si>
    <t>- от централния бюджет</t>
  </si>
  <si>
    <t>1.1.2.</t>
  </si>
  <si>
    <t>- от министерства</t>
  </si>
  <si>
    <t>1.2.</t>
  </si>
  <si>
    <t>Държавното обществено осигуряване</t>
  </si>
  <si>
    <t>1.2.1.</t>
  </si>
  <si>
    <t>1.2.2.</t>
  </si>
  <si>
    <t>1.3.</t>
  </si>
  <si>
    <t>Националната здравноосигурителна каса</t>
  </si>
  <si>
    <t>1.3.1.</t>
  </si>
  <si>
    <t>1.3.2.</t>
  </si>
  <si>
    <t>1.3.2.1</t>
  </si>
  <si>
    <t xml:space="preserve"> - от Министерството на здравеопазването</t>
  </si>
  <si>
    <t>1.4.</t>
  </si>
  <si>
    <t>Сметката за средствата от Европейския съюз на Националния фонд</t>
  </si>
  <si>
    <t>1.5.</t>
  </si>
  <si>
    <t xml:space="preserve">Сметката за средствата от Европейския съюз на Държавния фонд „Земеделие“ </t>
  </si>
  <si>
    <t>2.</t>
  </si>
  <si>
    <t xml:space="preserve">  Получени трансфери от:</t>
  </si>
  <si>
    <t xml:space="preserve">     в т.ч.</t>
  </si>
  <si>
    <t>2.1.</t>
  </si>
  <si>
    <t xml:space="preserve">Държавното обществено осигуряване </t>
  </si>
  <si>
    <t>2.1.1.</t>
  </si>
  <si>
    <t>- за Министерството на труда и социалната политика</t>
  </si>
  <si>
    <t>2.1.2.</t>
  </si>
  <si>
    <t xml:space="preserve">- за Министерството на транспорта и съобщенията </t>
  </si>
  <si>
    <t>2.1.3.</t>
  </si>
  <si>
    <t>- за Министерството на здравеопазването</t>
  </si>
  <si>
    <t>2.1.4.</t>
  </si>
  <si>
    <t>- за Министерството на отбраната</t>
  </si>
  <si>
    <t>2.2.</t>
  </si>
  <si>
    <t>2.2.1.</t>
  </si>
  <si>
    <t xml:space="preserve"> - за Министерството на отбраната</t>
  </si>
  <si>
    <t>2.2.2.</t>
  </si>
  <si>
    <t xml:space="preserve"> - за Министерството на вътрешните работи</t>
  </si>
  <si>
    <t>2.2.3.</t>
  </si>
  <si>
    <t xml:space="preserve"> - за Министерството на транспорта и съобщенията</t>
  </si>
  <si>
    <t>2.3.</t>
  </si>
  <si>
    <t xml:space="preserve">Възстановени субсидии/трансфери за централния бюджет от общините </t>
  </si>
  <si>
    <r>
      <t>Временни безлихвени заеми</t>
    </r>
    <r>
      <rPr>
        <sz val="11"/>
        <rFont val="Times New Roman"/>
        <family val="1"/>
        <charset val="204"/>
      </rPr>
      <t xml:space="preserve"> от/за централния бюджет (нето)</t>
    </r>
  </si>
  <si>
    <t xml:space="preserve"> IV.</t>
  </si>
  <si>
    <t>ВНОСКА В ОБЩИЯ БЮДЖЕТ НА ЕВРОПЕЙСКИЯ СЪЮЗ</t>
  </si>
  <si>
    <t>1.3. Приема бюджетното салдо по отчета на държавния бюджет за 2025 г., както следва:</t>
  </si>
  <si>
    <t xml:space="preserve"> V.</t>
  </si>
  <si>
    <t>БЮДЖЕТНО САЛДО (І-ІІ-ІІІ-IV)</t>
  </si>
  <si>
    <t xml:space="preserve">1.4. Приема нето операциите в частта на финансирането на бюджетното салдо по отчета на държавния бюджет за 2025 г., както следва:                              </t>
  </si>
  <si>
    <t>VІ.</t>
  </si>
  <si>
    <t xml:space="preserve"> ОПЕРАЦИИ В ЧАСТТА НА ФИНАНСИРАНЕТО - НЕТО </t>
  </si>
  <si>
    <t>2. Съдебна власт</t>
  </si>
  <si>
    <t>2.1. Приема отчета на бюджета на съдебната власт за 2025 г., както следва:</t>
  </si>
  <si>
    <t>I.</t>
  </si>
  <si>
    <t>Неданъчни приходи</t>
  </si>
  <si>
    <t>Съдебни такси</t>
  </si>
  <si>
    <t>Приходи и доходи от собственост</t>
  </si>
  <si>
    <t>Глоби, санкции и наказателни лихви</t>
  </si>
  <si>
    <t>Други приходи</t>
  </si>
  <si>
    <t xml:space="preserve">II. </t>
  </si>
  <si>
    <t xml:space="preserve">РАЗХОДИ                                       </t>
  </si>
  <si>
    <t xml:space="preserve">1.     </t>
  </si>
  <si>
    <t xml:space="preserve">2.     </t>
  </si>
  <si>
    <t>Придобиване на дълготрайни активи и основен ремонт</t>
  </si>
  <si>
    <t xml:space="preserve">3.     </t>
  </si>
  <si>
    <t xml:space="preserve">  Резерв за непредвидени и/или неотложни разходи</t>
  </si>
  <si>
    <t>III.</t>
  </si>
  <si>
    <t>БЮДЖЕТНИ ВЗАИМООТНОШЕНИЯ (ТРАНСФЕРИ) - (+/-)</t>
  </si>
  <si>
    <t>Бюджетно взаимоотношение с централния бюджет (+/-)</t>
  </si>
  <si>
    <t>Бюджетни взаимоотношения с други бюджетни организации (+/-)</t>
  </si>
  <si>
    <t>Предоставени трансфери (-)</t>
  </si>
  <si>
    <t>3.</t>
  </si>
  <si>
    <t>Трансфери между бюджети и сметки за средствата от Европейския съюз (+/-)</t>
  </si>
  <si>
    <t>3.1.</t>
  </si>
  <si>
    <t xml:space="preserve">IV. </t>
  </si>
  <si>
    <t>БЮДЖЕТНО САЛДО (І-ІІ+ІІІ)</t>
  </si>
  <si>
    <t xml:space="preserve">V. </t>
  </si>
  <si>
    <t xml:space="preserve">ОПЕРАЦИИ В ЧАСТТА НА ФИНАНСИРАНЕТО - НЕТО </t>
  </si>
  <si>
    <t>Депозити и средства по сметки - нето (+/-)</t>
  </si>
  <si>
    <t xml:space="preserve">2.2. Приема отчета за разходите по т. 2.1 по функционални области, както следва:  </t>
  </si>
  <si>
    <t>Наименование на функционалната област</t>
  </si>
  <si>
    <t>Функционална област „Управление на съдебната власт“</t>
  </si>
  <si>
    <t>Функционална област „Правораздаване“</t>
  </si>
  <si>
    <t>Функционална област „Спазване на законността“</t>
  </si>
  <si>
    <t>4.</t>
  </si>
  <si>
    <t xml:space="preserve">Функционална област „Електронно правосъдие“ </t>
  </si>
  <si>
    <t>5.</t>
  </si>
  <si>
    <t>Функционална област „Кадрови потенциал на съдебната власт“</t>
  </si>
  <si>
    <t>Всичко:</t>
  </si>
  <si>
    <t xml:space="preserve">2.2. Приема отчета за бюджетните разходи на органите на съдебната власт за 2025 г., както следва:  </t>
  </si>
  <si>
    <t>Органи на съдебната власт</t>
  </si>
  <si>
    <t>Висш съдебен съвет</t>
  </si>
  <si>
    <t>Върховен касационен съд</t>
  </si>
  <si>
    <t>Върховен административен съд</t>
  </si>
  <si>
    <t>Прокуратура на Република България</t>
  </si>
  <si>
    <t>Съдилища на Република България</t>
  </si>
  <si>
    <t>Национален институт на правосъдието</t>
  </si>
  <si>
    <t>Инспекторат към Висшия съдебен съвет</t>
  </si>
  <si>
    <t>2.3. Приема отчета за размера на ангажиментите за разходи, поети през 2025 г., и размера на новите задължения за разходи, натрупани през 2025 г. от органите на съдебната власт, както следва:</t>
  </si>
  <si>
    <t>Ангажименти за разходи, поети през 2025 г.</t>
  </si>
  <si>
    <t>Нови задължения за разходи, натрупани през 2025 г.</t>
  </si>
  <si>
    <t>3. Народно събрание</t>
  </si>
  <si>
    <t>3.1. Приема отчета на бюджета на Народното събрание за 2025 г., както следва:</t>
  </si>
  <si>
    <t>Държавни такси</t>
  </si>
  <si>
    <t>II.</t>
  </si>
  <si>
    <t xml:space="preserve">        Получени трансфери (+)</t>
  </si>
  <si>
    <t>IV.</t>
  </si>
  <si>
    <t>V.</t>
  </si>
  <si>
    <t xml:space="preserve">3.2. Приема отчета за разходите на Народното събрание по т. 3.1 по функционални области, както следва:  </t>
  </si>
  <si>
    <t>Функционална област „Представителен и ефективен Парламент“</t>
  </si>
  <si>
    <t xml:space="preserve"> в т.ч. Резерв за неотложни и непредвидени разходи</t>
  </si>
  <si>
    <t>Функционална област „Осигуряващи дейности“</t>
  </si>
  <si>
    <t>Функционална област „Съпътстваща дейност“ (Икономически и социален съвет)</t>
  </si>
  <si>
    <t>Функционална област „Мониторинг на фискалната политика“ (Фискален съвет)</t>
  </si>
  <si>
    <t>3.3.  Приема отчета за размера на ангажиментите за разходи, поети през 2025 г., и размера на новите задължения за разходи, натрупани през 2025 г. от Народното събрание, както следва:</t>
  </si>
  <si>
    <t>4. Сметна палата</t>
  </si>
  <si>
    <t>4.1. Приема отчета на бюджета на Сметната палата за 2025 г., както следва:</t>
  </si>
  <si>
    <t xml:space="preserve">4.2. Приема отчета за разходите на Сметната палата по т. 4.1 по функционални области, както следва:  </t>
  </si>
  <si>
    <t>Функционална област „Контрол по изпълнението на бюджета и управлението на публичните средства и дейности“</t>
  </si>
  <si>
    <t>4.3. Приема отчета за размера на ангажиментите за разходи, поети през 2025 г., и размера на новите задължения за разходи, натрупани през 2025 г. от Сметната палата, както следва:</t>
  </si>
  <si>
    <t>5. Администрация на президента</t>
  </si>
  <si>
    <t>5.1. Приема отчета на бюджета на Администрацията на президента за 2025 г., както следва:</t>
  </si>
  <si>
    <t xml:space="preserve">5.2. Приема отчета за разходите на Администрацията на президента по т. 5.1 по функционални области, както следва:  </t>
  </si>
  <si>
    <t>(хил. лв.)</t>
  </si>
  <si>
    <t>Функционална област „Осъществяване на конституционните правомощия на президента на Република България“</t>
  </si>
  <si>
    <t>5.3. Приема отчета за размера на ангажиментите за разходи, поети през 2025 г., и размера на новите задължения за разходи, натрупани през 2025 г. от Администрацията на президента, както следва:</t>
  </si>
  <si>
    <t>6. Министерски съвет</t>
  </si>
  <si>
    <t>6.1. Приема отчета на бюджета на Министерския съвет за 2025 г., както следва:</t>
  </si>
  <si>
    <t>6.2. Приема отчета за разходите по т. 6.1 по области на политики и бюджетни програми, както следва:</t>
  </si>
  <si>
    <t>Наименование на областта на политика / бюджетната програма</t>
  </si>
  <si>
    <t>Област „Осигуряване дейността и организацията на работата на Министерския съвет“</t>
  </si>
  <si>
    <t>Политика в областта на управлението на средствата от ЕС</t>
  </si>
  <si>
    <t>Политика в областта на осъществяването на държавните функции на територията на областите в България</t>
  </si>
  <si>
    <t>Политика в областта на правото на вероизповедание</t>
  </si>
  <si>
    <t>Политика в областта на архивното дело</t>
  </si>
  <si>
    <t>6.</t>
  </si>
  <si>
    <t>Бюджетна програма „Администрация“</t>
  </si>
  <si>
    <t>7.</t>
  </si>
  <si>
    <t>Други бюджетни програми (общо), в т.ч.:</t>
  </si>
  <si>
    <t>7.1.</t>
  </si>
  <si>
    <t>Бюджетна програма „Други дейности и услуги“</t>
  </si>
  <si>
    <t>7.2.</t>
  </si>
  <si>
    <t>Бюджетна програма „Убежище и бежанци“</t>
  </si>
  <si>
    <t>6.3. Приема отчета за размера на ангажиментите за разходи, поети през 2025 г., и размера на новите задължения за разходи, натрупани през 2025 г. от Министерския съвет, както следва:</t>
  </si>
  <si>
    <t>Наименование</t>
  </si>
  <si>
    <t>За източноправославното вероизповедание - на Българската православна църква – Българска патриаршия, в т. ч.:</t>
  </si>
  <si>
    <t>Рилски манастир</t>
  </si>
  <si>
    <t>Троянски манастир</t>
  </si>
  <si>
    <t>Бачковски манастир</t>
  </si>
  <si>
    <t>За мюсюлманското вероизповедание - на Мюсюлманското изповедание</t>
  </si>
  <si>
    <t>За задграничните епархии или митрополии в диоцеза и юрисдикцията на Българската православна църква – Българска патриаршия - на Българската източноправославна епархия в Западна и Средна Европа</t>
  </si>
  <si>
    <t>За Българските православни църковни общини в чужбина</t>
  </si>
  <si>
    <t>За Католическата църква в България</t>
  </si>
  <si>
    <t xml:space="preserve"> 6.</t>
  </si>
  <si>
    <t>За протестантските вероизповедания в България</t>
  </si>
  <si>
    <t xml:space="preserve"> 7.</t>
  </si>
  <si>
    <t>За Религиозната общност на евреите в България</t>
  </si>
  <si>
    <t xml:space="preserve"> 8.</t>
  </si>
  <si>
    <t>За Арменската Апостолическа православна света църква</t>
  </si>
  <si>
    <t xml:space="preserve">7. Конституционен съд </t>
  </si>
  <si>
    <t>7.1. Приема отчета на бюджета на Конституционния съд за 2025 г., както следва:</t>
  </si>
  <si>
    <t>7.2. Приема отчета за разходите по т. 7.1 по функционални области, както следва:</t>
  </si>
  <si>
    <t>Функционална област „Върховенство на Конституцията“</t>
  </si>
  <si>
    <t>7.3. Приема отчета за размера на ангажиментите за разходи, поети през 2025 г., и размера на новите задължения за разходи, натрупани през 2025 г. от Конституционния съд, както следва:</t>
  </si>
  <si>
    <t>8. Омбудсман</t>
  </si>
  <si>
    <t>8.1. Приема отчета на бюджета на Омбудсмана за 2025 г., както следва:</t>
  </si>
  <si>
    <t>8.2. Приема отчета за разходите по т. 8.1 по функционални области, както следва:</t>
  </si>
  <si>
    <t>Функционална област „Защита правата на гражданите“</t>
  </si>
  <si>
    <t>8.3. Приема отчета за размера на ангажиментите за разходи, поети през 2025 г., и размера на новите задължения за разходи, натрупани през 2025 г. от Омбудсмана, както следва:</t>
  </si>
  <si>
    <t>9. Министерство на финансите</t>
  </si>
  <si>
    <t>9.1. Приема отчета на бюджета на Министерството на финансите за 2025 г., както следва:</t>
  </si>
  <si>
    <t>9.2. Приема отчета за разходите по т. 9.1 по области на политики и бюджетни програми, както следва:</t>
  </si>
  <si>
    <t>Политика в областта на устойчивите и прозрачни публични финанси</t>
  </si>
  <si>
    <t>Политика в областта на ефективното събиране на всички държавни приходи</t>
  </si>
  <si>
    <t>Политика в областта на защитата на обществото и икономиката от финансови измами, контрабанда на стоки, изпиране на пари и финансиране на тероризма</t>
  </si>
  <si>
    <t>Политика в областта на управлението на дълга</t>
  </si>
  <si>
    <t>9.3.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финансите, както следва:</t>
  </si>
  <si>
    <t>10. Министерство на външните работи</t>
  </si>
  <si>
    <t>10.1. Приема отчета на бюджета на Министерството на външните работи за 2025 г., както следва:</t>
  </si>
  <si>
    <t>10.2. Приема отчета за разходите по т. 10.1 по области на политики и бюджетни програми, както следва:</t>
  </si>
  <si>
    <t>Политика в областта на активната двустранна и многостранна дипломация</t>
  </si>
  <si>
    <t>Политика в областта на публичната дипломация и публичните дейности в подкрепа на целите на външната политика</t>
  </si>
  <si>
    <t>Политика в областта на подкрепата за българските общности и лицата с българско самосъзнание зад граница</t>
  </si>
  <si>
    <t>10.3.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външните работи, както следва:</t>
  </si>
  <si>
    <t>11. Министерство на отбраната</t>
  </si>
  <si>
    <t>11.1. Приема отчета на бюджета на Министерството на отбраната за 2025 г., както следва:</t>
  </si>
  <si>
    <t>1.2.2.1.</t>
  </si>
  <si>
    <t>Съюз на ветераните от войните в България</t>
  </si>
  <si>
    <t xml:space="preserve">субсидии за държавните висши военни училища </t>
  </si>
  <si>
    <t>11.2. Приема отчета за разходите по т. 11.1 по области на политики и бюджетни програми, както следва:</t>
  </si>
  <si>
    <t>Политика в областта на отбранителните способности</t>
  </si>
  <si>
    <t>Политика в областта на съюзната и международната сигурност</t>
  </si>
  <si>
    <t>11.3.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отбраната, както следва:</t>
  </si>
  <si>
    <t>11.4. Приема отчета на трансферите от бюджета на Министерството на отбраната за държавните висши училища, както следва:</t>
  </si>
  <si>
    <t>Военна академия „Георги Стойков Раковски“</t>
  </si>
  <si>
    <t>Национален военен университет „Васил Левски“</t>
  </si>
  <si>
    <t>Висше военноморско училище „Никола Йонков Вапцаров“</t>
  </si>
  <si>
    <t>Висше военновъздушно училище „Георги Бенковски“</t>
  </si>
  <si>
    <t>12. Министерство на вътрешните работи</t>
  </si>
  <si>
    <t>12.1. Приема отчета на бюджета на Министерството на вътрешните работи за 2025 г., както следва:</t>
  </si>
  <si>
    <t>12.2. Приема отчета за разходите по т. 12.1 по области на политики и бюджетни програми, както следва:</t>
  </si>
  <si>
    <t xml:space="preserve">Политика в областта на противодействието на престъпността и опазването на обществения ред </t>
  </si>
  <si>
    <t>Политика в областта на защитата на границите и контрол на миграционните процеси</t>
  </si>
  <si>
    <t>Политика в областта на пожарната безопасност и защитата на населението при извънредни ситуации</t>
  </si>
  <si>
    <t>Политика в областта на управлението и развитието на системата на Министерството на вътрешните работи</t>
  </si>
  <si>
    <t>12.3.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вътрешните работи, както следва:</t>
  </si>
  <si>
    <t>13. Министерство на правосъдието</t>
  </si>
  <si>
    <t>13.1. Приема отчета на бюджета на Министерството на правосъдието за 2025 г., както следва:</t>
  </si>
  <si>
    <t>13.2. Приема отчета за разходите по т. 13.1 по области на политики и бюджетни програми, както следва:</t>
  </si>
  <si>
    <t>Политика в областта на правосъдието</t>
  </si>
  <si>
    <t>Политика в областта на изпълнение на наказанията</t>
  </si>
  <si>
    <t>13.3. Приема отчета за размера на ангажиментите за разходи, поети през 2025 г., и размера на новите задължения за разходи, натрупани през 2025 г.  от Министерството на правосъдието, както следва:</t>
  </si>
  <si>
    <t>14. Министерство на труда и социалната политика</t>
  </si>
  <si>
    <t>14.1. Приема отчета на бюджета на Министерството на труда и социалната политика за 2025 г., както следва:</t>
  </si>
  <si>
    <t>Сдружение „Съюз на инвалидите в България“</t>
  </si>
  <si>
    <t>1.2.2.2.</t>
  </si>
  <si>
    <t>Сдружение „Съюз на военноинвалидите и военнопострадалите“</t>
  </si>
  <si>
    <t>1.2.2.3.</t>
  </si>
  <si>
    <t>Сдружение „Съюз на слепите в България“</t>
  </si>
  <si>
    <t>1.2.2.4.</t>
  </si>
  <si>
    <t>Сдружение „Българска асоциация за лица с интелектуални затруднения“</t>
  </si>
  <si>
    <t>1.2.2.5.</t>
  </si>
  <si>
    <t>Кооперативен съюз „Национален съюз на трудовопроизводителните кооперации“</t>
  </si>
  <si>
    <t>1.2.2.6.</t>
  </si>
  <si>
    <t>Сдружение „Асоциация на родителите на деца с увреден слух“</t>
  </si>
  <si>
    <t>1.2.2.7.</t>
  </si>
  <si>
    <t>Сдружение „Съюз на глухите в България“</t>
  </si>
  <si>
    <t>1.2.2.8.</t>
  </si>
  <si>
    <t>Сдружение „Българска асоциация „Диабет“</t>
  </si>
  <si>
    <t>1.2.2.9.</t>
  </si>
  <si>
    <t>Сдружение „Асоциация на родителите на деца с нарушено зрение“</t>
  </si>
  <si>
    <t>1.2.2.10.</t>
  </si>
  <si>
    <t>Сдружение „Национална асоциация на сляпо-глухите в България“</t>
  </si>
  <si>
    <t>1.2.2.11.</t>
  </si>
  <si>
    <t>Национално сдружение на работодателите на хората с увреждания</t>
  </si>
  <si>
    <t>1.2.2.12.</t>
  </si>
  <si>
    <t>Сдружение „Център за психологически изследвания“</t>
  </si>
  <si>
    <t>1.2.2.13.</t>
  </si>
  <si>
    <t>Сдружение „Българска асоциация за невромускулни заболявания“</t>
  </si>
  <si>
    <t>1.2.2.14.</t>
  </si>
  <si>
    <t>Сдружение „Национална организация „Малки български хора“</t>
  </si>
  <si>
    <t>1.2.2.15.</t>
  </si>
  <si>
    <t>Сдружение „Асоциация на родители на деца с епилепсия“</t>
  </si>
  <si>
    <t>1.2.2.16.</t>
  </si>
  <si>
    <t>Сдружение „Национален център за рехабилитация на слепи“</t>
  </si>
  <si>
    <t>1.2.2.17.</t>
  </si>
  <si>
    <t>Сдружение „Българска асоциация за рекреация, интеграция и спорт“</t>
  </si>
  <si>
    <t>1.2.2.18.</t>
  </si>
  <si>
    <t>Сдружение „Национален алианс за социална отговорност“</t>
  </si>
  <si>
    <t>1.2.2.19.</t>
  </si>
  <si>
    <t>Кооперация „Национална потребителна кооперация на слепите в България“</t>
  </si>
  <si>
    <t>1.2.2.20.</t>
  </si>
  <si>
    <t>Сдружение „Българска асоциация за рекреация и туризъм“</t>
  </si>
  <si>
    <t>1.2.2.21.</t>
  </si>
  <si>
    <t>Сдружение „Национална асоциация на хората с придобити увреждания“</t>
  </si>
  <si>
    <t xml:space="preserve">- от Държавното обществено осигуряване </t>
  </si>
  <si>
    <t>14.2. Приема отчета за разходите по т. 14.1 по области на политики и бюджетни програми, както следва:</t>
  </si>
  <si>
    <t xml:space="preserve">Политика в областта на пазара на труда, свободното движение на работници и трудовата миграция </t>
  </si>
  <si>
    <t>Политика в областта на трудовите отношения</t>
  </si>
  <si>
    <t>Политика в областта на социалното подпомагане и равнопоставеността на жените и мъжете</t>
  </si>
  <si>
    <t>Политика в областта на хората с увреждания</t>
  </si>
  <si>
    <t>Политика в областта на социалното включване</t>
  </si>
  <si>
    <t>Политика в областта на жизненото равнище, демографското развитие и социалните инвестиции</t>
  </si>
  <si>
    <t>14.3.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труда и социалната политика, както следва:</t>
  </si>
  <si>
    <t>15. Министерство на здравеопазването</t>
  </si>
  <si>
    <t>15.1. Приема отчета на бюджета на Министерството на здравеопазването за 2025 г., както следва:</t>
  </si>
  <si>
    <t>Български Червен кръст, в т.ч.:</t>
  </si>
  <si>
    <t>1.2.2.1.1.</t>
  </si>
  <si>
    <t>Планинска спасителна служба при Български Червен кръст</t>
  </si>
  <si>
    <t>Български Червен кръст</t>
  </si>
  <si>
    <t>- за Националната здравноосигурителна каса</t>
  </si>
  <si>
    <t>Предоставени кредити (нето)</t>
  </si>
  <si>
    <t>Предоставени средства по лихвени заеми (-)</t>
  </si>
  <si>
    <t>Възстановени главници по предоставени лихвени заеми (+)</t>
  </si>
  <si>
    <t>15.2. Приема отчета за разходите по т. 15.1 по области на политики и бюджетни програми, както следва:</t>
  </si>
  <si>
    <t>Политика в областта на промоцията, превенцията и контрола на общественото здраве</t>
  </si>
  <si>
    <t>Политика в областта на диагностиката и лечението</t>
  </si>
  <si>
    <t>Политика в областта на лекарствените продукти и медицинските изделия</t>
  </si>
  <si>
    <t>15.3.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здравеопазването, както следва:</t>
  </si>
  <si>
    <t>16. Министерство на образованието и науката</t>
  </si>
  <si>
    <t>16.1. Приема отчета на бюджета на Министерството на образованието и науката за 2025 г., както следва:</t>
  </si>
  <si>
    <t xml:space="preserve">      в т.ч.  Персонал без делегирани бюджети</t>
  </si>
  <si>
    <t>Македонски научен институт</t>
  </si>
  <si>
    <t xml:space="preserve">Добруджански научен институт </t>
  </si>
  <si>
    <t xml:space="preserve">Тракийски научен институт </t>
  </si>
  <si>
    <t xml:space="preserve">2. </t>
  </si>
  <si>
    <t xml:space="preserve">субсидии за Българската академия на науките </t>
  </si>
  <si>
    <t xml:space="preserve">субсидии за държавните висши училища </t>
  </si>
  <si>
    <t>Плащания по активирани гаранции, поръчителства и преоформен държавен дълг (нето)</t>
  </si>
  <si>
    <t>16.2. Приема отчета за разходите по т. 16.1 по области на политики и бюджетни програми, както следва:</t>
  </si>
  <si>
    <t>Политика в областта на всеобхватното, достъпно и качествено предучилищно и училищно образование. Учене през целия живот</t>
  </si>
  <si>
    <t>Политика в областта на равен достъп до качествено висше образование и развитие на научния потенциал</t>
  </si>
  <si>
    <t>16.3.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образованието и науката, както следва:</t>
  </si>
  <si>
    <t>16.4. Приема отчета за трансферите от бюджета на Министерството на образованието и науката за държавните висши училища и Българската академия на науките, както следва:</t>
  </si>
  <si>
    <t>Българска академия на науките</t>
  </si>
  <si>
    <t>Технически университет – София</t>
  </si>
  <si>
    <t>Технически университет – Варна</t>
  </si>
  <si>
    <t>Технически университет – Габрово</t>
  </si>
  <si>
    <t>Русенски университет „Ангел Кънчев“</t>
  </si>
  <si>
    <t>Университет по хранителни технологии – Пловдив</t>
  </si>
  <si>
    <t>Химикотехнологичен и металургичен университет – София</t>
  </si>
  <si>
    <t>Бургаски държавен университет „Проф. д-р Асен Златаров"</t>
  </si>
  <si>
    <t xml:space="preserve"> 9.</t>
  </si>
  <si>
    <t>Лесотехнически университет – София</t>
  </si>
  <si>
    <t xml:space="preserve"> 10.</t>
  </si>
  <si>
    <t>Университет по архитектура, строителство и геодезия – София</t>
  </si>
  <si>
    <t xml:space="preserve"> 11.</t>
  </si>
  <si>
    <t>Минно-геоложки университет „Св. Иван Рилски“ – София</t>
  </si>
  <si>
    <t xml:space="preserve"> 12.</t>
  </si>
  <si>
    <t>Университет за национално и световно стопанство – София</t>
  </si>
  <si>
    <t xml:space="preserve"> 13.</t>
  </si>
  <si>
    <t>Икономически университет – Варна</t>
  </si>
  <si>
    <t xml:space="preserve"> 14.</t>
  </si>
  <si>
    <t>Стопанска академия „Димитър А. Ценов“ – Свищов</t>
  </si>
  <si>
    <t xml:space="preserve"> 15.</t>
  </si>
  <si>
    <t>Софийски университет „Св. Климент Охридски“</t>
  </si>
  <si>
    <t xml:space="preserve"> 16.</t>
  </si>
  <si>
    <t>Великотърновски университет „Св. св. Кирил и Методий“</t>
  </si>
  <si>
    <t xml:space="preserve"> 17.</t>
  </si>
  <si>
    <t>Пловдивски университет „Паисий Хилендарски“</t>
  </si>
  <si>
    <t xml:space="preserve"> 18.</t>
  </si>
  <si>
    <t>Югозападен университет „Неофит Рилски“ – Благоевград</t>
  </si>
  <si>
    <t xml:space="preserve"> 19.</t>
  </si>
  <si>
    <t>Шуменски университет „Епископ Константин Преславски“</t>
  </si>
  <si>
    <t xml:space="preserve"> 20.</t>
  </si>
  <si>
    <t>Национална спортна академия „Васил Левски“ – София</t>
  </si>
  <si>
    <t xml:space="preserve"> 21.</t>
  </si>
  <si>
    <t>Аграрен университет – Пловдив</t>
  </si>
  <si>
    <t xml:space="preserve"> 22.</t>
  </si>
  <si>
    <t>Академия за музикално, танцово и изобразително изкуство „Проф. Асен Диамандиев“ – Пловдив</t>
  </si>
  <si>
    <t xml:space="preserve"> 23.</t>
  </si>
  <si>
    <t>Национална академия за театрално и филмово изкуство „Кръстьо Сарафов“ – София</t>
  </si>
  <si>
    <t xml:space="preserve"> 24.</t>
  </si>
  <si>
    <t>Национална музикална академия „Проф. Панчо Владигеров“ – София</t>
  </si>
  <si>
    <t xml:space="preserve"> 25.</t>
  </si>
  <si>
    <t>Национална художествена академия – София</t>
  </si>
  <si>
    <t xml:space="preserve"> 26.</t>
  </si>
  <si>
    <t>Университет по библиотекознание и информационни технологии – София</t>
  </si>
  <si>
    <t xml:space="preserve"> 27.</t>
  </si>
  <si>
    <t>Висше училище по телекомуникации и пощи – София</t>
  </si>
  <si>
    <t xml:space="preserve"> 28.</t>
  </si>
  <si>
    <t>Медицински университет – София</t>
  </si>
  <si>
    <t xml:space="preserve"> 29.</t>
  </si>
  <si>
    <t>Медицински университет „Проф. д-р Параскев Стоянов“ – Варна</t>
  </si>
  <si>
    <t xml:space="preserve"> 30.</t>
  </si>
  <si>
    <t>Медицински университет – Пловдив</t>
  </si>
  <si>
    <t xml:space="preserve"> 31.</t>
  </si>
  <si>
    <t>Медицински университет – Плевен</t>
  </si>
  <si>
    <t xml:space="preserve"> 32.</t>
  </si>
  <si>
    <t>Тракийски университет – Стара Загора</t>
  </si>
  <si>
    <t xml:space="preserve"> 33.</t>
  </si>
  <si>
    <t>Висше транспортно училище „Тодор Каблешков“ – София</t>
  </si>
  <si>
    <t xml:space="preserve"> 34.</t>
  </si>
  <si>
    <t>Висше строително училище „Любен Каравелов“ – София</t>
  </si>
  <si>
    <t>17. Министерство на културата</t>
  </si>
  <si>
    <t>17.1. Приема отчета на бюджета на Министерството на културата за 2025 г., както следва:</t>
  </si>
  <si>
    <t>Национален дарителски фонд „13 века България“</t>
  </si>
  <si>
    <t>Регионален център за опазване на нематериалното културно наследство в Югоизточна Европа</t>
  </si>
  <si>
    <t>Съюз на народните читалища</t>
  </si>
  <si>
    <t>17.2. Приема отчета за разходите по т. 17.1 по области на политики и бюджетни програми, както следва: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</si>
  <si>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</si>
  <si>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</si>
  <si>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17.3.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културата, както следва:</t>
  </si>
  <si>
    <t>18. Министерство на околната среда и водите</t>
  </si>
  <si>
    <t>18.1. Приема отчета на бюджета на Министерството на околната среда и водите за 2025 г., както следва:</t>
  </si>
  <si>
    <t xml:space="preserve">    в т.ч.  Персонал без делегирани бюджети</t>
  </si>
  <si>
    <t xml:space="preserve">- от Предприятието за управление на дейностите по опазване на околната среда </t>
  </si>
  <si>
    <t xml:space="preserve">- за Българската академия на науките </t>
  </si>
  <si>
    <t xml:space="preserve">- за Предприятието за управление на дейностите по опазване на околната среда </t>
  </si>
  <si>
    <t>3.2.</t>
  </si>
  <si>
    <t>18.2. Приема отчета за разходите по т. 18.1 по области на политики и бюджетни програми, както следва:</t>
  </si>
  <si>
    <t>Политика в областта на опазването и ползването на компонентите на околната среда</t>
  </si>
  <si>
    <t>Политика в областта на Националната система за мониторинг на околната среда и информационна обезпеченост</t>
  </si>
  <si>
    <t>Други бюджетни програми:</t>
  </si>
  <si>
    <t xml:space="preserve"> 3.1.</t>
  </si>
  <si>
    <t>Бюджетна програма „Дейности по метеорология, хидрология и агрометеорология“</t>
  </si>
  <si>
    <t>18.3. Приема отчета за размера на ангажиментите за разходи, поети през 2025 г., и размера на новите задължения за разходи, натрупани през 2025 г. от Министерство на околната среда и водите, както следва:</t>
  </si>
  <si>
    <t>19. Министерство на икономиката и индустрията</t>
  </si>
  <si>
    <t>19.1. Приема отчета на бюджета на Министерството на икономиката и индустрията за 2025 г., както следва:</t>
  </si>
  <si>
    <t>Български институт за стандартизация</t>
  </si>
  <si>
    <t>- за Държавното предприятие „Управление и стопанисване на язовири"</t>
  </si>
  <si>
    <t>19.2. Приема отчета за разходите по т. 19.1 по области на политики и бюджетни програми, както следва:</t>
  </si>
  <si>
    <t>Политика в областта на устойчивото икономическо развитие и конкурентоспособност</t>
  </si>
  <si>
    <t>Политика в областта на ефективното външноикономическо сътрудничество</t>
  </si>
  <si>
    <t>19.3.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икономиката и индустрията, както следва:</t>
  </si>
  <si>
    <t>20. Министерство на иновациите и растежа</t>
  </si>
  <si>
    <t>20.1. Приема отчета на бюджета на Министерството на иновациите и растежа за 2025 г., както следва:</t>
  </si>
  <si>
    <t>Придобиване на дялове, акции и съучастия (нето)</t>
  </si>
  <si>
    <t>20.2. Приема отчета за разходите по т. 20.1 по области на политики и бюджетни програми, както следва:</t>
  </si>
  <si>
    <t>Политика в областта на развитието на инвестициите и иновациите в подкрепа на растежа на българската икономика</t>
  </si>
  <si>
    <t>20.3.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иновациите и растежа, както следва:</t>
  </si>
  <si>
    <t>21. Министерство на енергетиката</t>
  </si>
  <si>
    <t>21.1. Приема отчета на бюджета на Министерството на енергетиката за 2025 г., както следва:</t>
  </si>
  <si>
    <t>- за Фонд „Сигурност на електроенергийната система“</t>
  </si>
  <si>
    <t>21.2. Приема отчета за разходите по т. 21.1 по области на политики и бюджетни програми, както следва:</t>
  </si>
  <si>
    <t>Политика в областта на устойчивото и конкурентоспособно енергийно развитие</t>
  </si>
  <si>
    <t>21.3.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енергетиката, както следва:</t>
  </si>
  <si>
    <t>в т.ч. за ангажименти за разходи по договори, финансирани от безвъзмездна финансова помощ от Модернизационния фонд</t>
  </si>
  <si>
    <t>22. Министерство на туризма</t>
  </si>
  <si>
    <t>22.1. Приема отчета на бюджета на Министерството на туризма за 2025 г., както следва:</t>
  </si>
  <si>
    <t>22.2. Приема отчета за разходите по т. 22.1 по области на политики и бюджетни програми, както следва:</t>
  </si>
  <si>
    <t>Политика в областта на устойчивото развитие на туризма</t>
  </si>
  <si>
    <t>22.3.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туризма, както следва:</t>
  </si>
  <si>
    <t>23. Министерство на регионалното развитие и благоустройството</t>
  </si>
  <si>
    <t>23.1. Приема отчета на бюджета на Министерството на регионалното развитие и благоустройството за 2025 г., както следва:</t>
  </si>
  <si>
    <t>23.2. Приема отчета за разходите по т. 23.1 по области на политики и бюджетни програми, както следва:</t>
  </si>
  <si>
    <t xml:space="preserve">Политика за интегрирано развитие на регионите за постигане на растеж и подобряване качеството на жизнената среда </t>
  </si>
  <si>
    <t>Политика за подобряване на инвестиционния процес, поддържане, модернизация и изграждане на техническата инфраструктура</t>
  </si>
  <si>
    <t>Бюджетна програма „Ефективна администрация и координация“</t>
  </si>
  <si>
    <t>23.3.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регионалното развитие и благоустройството, както следва:</t>
  </si>
  <si>
    <t>24. Министерство на земеделието и храните</t>
  </si>
  <si>
    <t>24.1. Приема отчета на бюджета на Министерството на земеделието и храните за 2025 г., както следва:</t>
  </si>
  <si>
    <t xml:space="preserve">в т.ч. </t>
  </si>
  <si>
    <t>- за Селскостопанската академия</t>
  </si>
  <si>
    <t>24.2. Приема отчета за разходите по т. 24.1 по области на политики и бюджетни програми, както следва:</t>
  </si>
  <si>
    <t>Политика в областта на земеделието и селските райони</t>
  </si>
  <si>
    <t>Политика в областта на рибарството и аквакултурите</t>
  </si>
  <si>
    <t>Политика в областта на съхраняването и увеличаването на горите и дивеча</t>
  </si>
  <si>
    <t>24.3.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земеделието и храните, както следва:</t>
  </si>
  <si>
    <t>25. Министерство на транспорта и съобщенията</t>
  </si>
  <si>
    <t>25.1. Приема отчета на бюджета на Министерството на транспорта и съобщенията за 2025 г., както следва:</t>
  </si>
  <si>
    <t>1.2.1.1.</t>
  </si>
  <si>
    <t xml:space="preserve">    - за „БДЖ – Пътнически превози“ ЕООД</t>
  </si>
  <si>
    <t>1.2.1.2.</t>
  </si>
  <si>
    <t xml:space="preserve">    - за Национална компания „Железопътна инфраструктура“</t>
  </si>
  <si>
    <t>1.2.1.3.</t>
  </si>
  <si>
    <t xml:space="preserve">    - за „Български пощи“ ЕАД</t>
  </si>
  <si>
    <t>1.2.1.4.</t>
  </si>
  <si>
    <t xml:space="preserve">    - за „България Хели Мед Сървиз“ ЕАД</t>
  </si>
  <si>
    <t xml:space="preserve">    - за Държавно предприятие „Пристанищна инфраструктура“</t>
  </si>
  <si>
    <t>25.2. Приема отчета за разходите по т. 25.1 по области на политики и бюджетни програми, както следва:</t>
  </si>
  <si>
    <t>Политика в областта на транспорта</t>
  </si>
  <si>
    <t>Политика в областта на съобщенията и цифровата свързаност</t>
  </si>
  <si>
    <t>Бюджетна програма „Административно обслужване, медицинска и психологическа експертиза“</t>
  </si>
  <si>
    <t>25.3.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транспорта и съобщенията, както следва:</t>
  </si>
  <si>
    <t>26. Министерство на електронното управление</t>
  </si>
  <si>
    <t>26.1. Приема отчета на бюджета на Министерството на електронното управление за 2025 г., както следва:</t>
  </si>
  <si>
    <t>26.2. Приема отчета за разходите по т. 26.1 по области на политики и бюджетни програми, както следва:</t>
  </si>
  <si>
    <t>Сума
(хил. лв.)</t>
  </si>
  <si>
    <t>Политика в областта на електронното управление</t>
  </si>
  <si>
    <t>26.3.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електронното управление, както следва:</t>
  </si>
  <si>
    <t>27. Министерство на младежта и спорта</t>
  </si>
  <si>
    <t>27.1. Приема отчета на бюджета на Министерството на младежта и спорта за 2025 г., както следва:</t>
  </si>
  <si>
    <t>27.2. Приема отчета за разходите по т. 27.1 по области на политики и бюджетни програми, както следва:</t>
  </si>
  <si>
    <t>Политика в областта на спорта за учащи и спорта в свободното време</t>
  </si>
  <si>
    <t>Политика в областта на спорта за високи постижения</t>
  </si>
  <si>
    <t>Политика в областта на привеждането на спортните обекти и съоръжения във вид, отговарящ на съвременните международни стандарти</t>
  </si>
  <si>
    <t>Политика в областта на усвояването и прилагането на добри международни практики за спорта</t>
  </si>
  <si>
    <t>Политика в областта на младите хора</t>
  </si>
  <si>
    <t>27.3. Приема отчета за размера на ангажиментите за разходи, поети през 2025 г., и размера на новите задължения за разходи, натрупани през 2025 г. от Министерството на младежта и спорта, както следва:</t>
  </si>
  <si>
    <t>28. Държавна агенция „Национална сигурност"</t>
  </si>
  <si>
    <t>28.1. Приема отчета на бюджета на Държавната агенция „Национална сигурност" за 2025 г., както следва:</t>
  </si>
  <si>
    <t>28.2. Приема отчета за разходите по т. 28.1 по области на политики и бюджетни програми, както следва:</t>
  </si>
  <si>
    <t>Политика в областта на защитата на националната сигурност</t>
  </si>
  <si>
    <t>28.3. Приема отчета за размера на ангажиментите за разходи, поети през 2025 г., и размера на новите задължения за разходи, натрупани през 2025 г. от Държавната агенция „Национална сигурност", както следва:</t>
  </si>
  <si>
    <t>29. 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</si>
  <si>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29.1. Приема отчета на бюджета на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 за 2025 г., както следва:</t>
  </si>
  <si>
    <t>29.2. Приема отчета за разходите по т. 29.1 по функционални области, както следва:</t>
  </si>
  <si>
    <t>Функционална област „Архив на Държавна сигурност и разузнавателните служби на Българската народна армия“</t>
  </si>
  <si>
    <t>29.3. Приема отчета за размера на ангажиментите за разходи, поети през 2025 г., и размера на новите задължения за разходи, натрупани през 2025 г. от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армия, както следва:</t>
  </si>
  <si>
    <t>30. Комисия за защита от дискриминация</t>
  </si>
  <si>
    <t>30.1. Приема отчета на бюджета на Комисията за защита от дискриминация за 2025 г., както следва:</t>
  </si>
  <si>
    <t>30.2. Приема отчета за разходите по т. 30.1 по функционални области, както следва:</t>
  </si>
  <si>
    <t>Функционална област „Противодействие и защита на гражданите от дискриминация“</t>
  </si>
  <si>
    <t>30.3. Приема отчета за размера на ангажиментите за разходи, поети през 2025 г., и размера на новите задължения за разходи, натрупани през 2025 г. от Комисията за защита от дискриминация, както следва:</t>
  </si>
  <si>
    <t>31. Комисия за защита на личните данни</t>
  </si>
  <si>
    <t>31.1. Приема отчета на бюджета на Комисията за защита на личните данни за 2025 г., както следва:</t>
  </si>
  <si>
    <t>31.2. Приема отчета за разходите по т. 31.1 по функционални области, както следва:</t>
  </si>
  <si>
    <t>Функционална област „Защита на личните данни на физическите лица”</t>
  </si>
  <si>
    <t>31.3. Приема отчета за размера на ангажиментите за разходи, поети през 2025 г., и размера на новите задължения за разходи, натрупани през 2025 г. от Комисията за защита на личните данни, както следва:</t>
  </si>
  <si>
    <t>32. Комисия за отнемане на незаконно придобитото имущество</t>
  </si>
  <si>
    <t>32.1. Приема отчета на бюджета на Комисията за отнемане на незаконно придобитото имущество за 2025 г., както следва:</t>
  </si>
  <si>
    <t>32.2. Приема отчета за разходите по т. 32.1 по функционални области, както следва:</t>
  </si>
  <si>
    <t>Функционална област „Предотвратяване на възможностите за незаконно придобиване на имущество“</t>
  </si>
  <si>
    <t>32.3. Приема отчета за размера на ангажиментите за разходи, поети през 2025 г., и размера на новите задължения за разходи, натрупани през 2025 г. от Комисията за отнемане на незаконно придобитото имущество, както следва:</t>
  </si>
  <si>
    <t>33. Комисия за противодействие на корупцията</t>
  </si>
  <si>
    <t>33.1. Приема отчета на бюджета на Комисията за противодействие на корупцията за 2025 г., както следва:</t>
  </si>
  <si>
    <t>33.2. Приема отчета за разходите по т. 33.1 по функционални области, както следва:</t>
  </si>
  <si>
    <t>Функционална област „Осъществяване на превенция, ефективно противодействие на корупцията и установяване на конфликт на интереси“</t>
  </si>
  <si>
    <t>33.3. Приема отчета за размера на ангажиментите за разходи, поети през 2025 г., и размера на новите задължения за разходи, натрупани през 2025 г. от Комисията за противодействие на корупцията, както следва:</t>
  </si>
  <si>
    <t>34. Национална служба за охрана</t>
  </si>
  <si>
    <t>34.1. Приема отчета на бюджета на Националната служба за охрана за 2025 г., както следва:</t>
  </si>
  <si>
    <t>34.2. Приема отчета за разходите по т. 34.1 по функционални области, както следва:</t>
  </si>
  <si>
    <t>Функционална област „Осигуряване безопасността на охраняваните лица и обекти и предоставяне на специализиран транспорт“</t>
  </si>
  <si>
    <t>34.3. Приема отчета за размера на ангажиментите за разходи, поети през 2025 г., и размера на новите задължения за разходи, натрупани през 2025 г. от Националната служба за охрана, както следва:</t>
  </si>
  <si>
    <t>35. Държавна агенция „Разузнаване"</t>
  </si>
  <si>
    <t>35.1. Приема отчета на бюджета на Държавната агенция „Разузнаване" за 2025 г., както следва:</t>
  </si>
  <si>
    <t>35.2. Приема отчета за разходите по т. 35.1 по области на политики и бюджетни програми, както следва:</t>
  </si>
  <si>
    <t>Политика в областта на информационно-аналитичното обезпечаване на държавното ръководство, подпомагащо процеса на вземане на решения с цел защита на националната сигурност и интересите на Република България</t>
  </si>
  <si>
    <t>35.3. Приема отчета за размера на ангажиментите за разходи, поети през 2025 г., и размера на новите задължения за разходи, натрупани през 2025 г. от Държавната агенция „Разузнаване", както следва:</t>
  </si>
  <si>
    <t>36. Национален статистически институт</t>
  </si>
  <si>
    <t>36.1. Приема отчета на бюджета на Националния статистически институт за 2025 г., както следва:</t>
  </si>
  <si>
    <t>36.2. Приема отчета за разходите по т. 36.1 по функционални области, както следва:</t>
  </si>
  <si>
    <t>Функционална област „Безпристрастна, обективна, навременна и точна информация за състоянието на Република България“</t>
  </si>
  <si>
    <t>36.3. Приема отчета за размера на ангажиментите за разходи, поети през 2025 г., и размера на новите задължения за разходи, натрупани през 2025 г. от Националния статистически институт, както следва:</t>
  </si>
  <si>
    <t xml:space="preserve">37. Комисия за защита на конкуренцията </t>
  </si>
  <si>
    <t>37.1. Приема отчета на бюджета на Комисията за защита на конкуренцията за 2025 г., както следва:</t>
  </si>
  <si>
    <t xml:space="preserve">Приходи и доходи от собственост </t>
  </si>
  <si>
    <t>37.2. Приема отчета за разходите по т. 37.1 по функционални области, както следва:</t>
  </si>
  <si>
    <t>Функционална област „Защита на конкуренцията и контрол на законосъобразността при процедурите по възлагане на обществени поръчки и предоставяне на концесии“</t>
  </si>
  <si>
    <t>37.3. Приема отчета за размера на ангажиментите за разходи, поети през 2025 г., и размера на новите задължения за разходи, натрупани през 2025 г. от Комисията за защита на конкуренцията, както следва:</t>
  </si>
  <si>
    <t>38. Комисия за регулиране на съобщенията</t>
  </si>
  <si>
    <t>38.1. Приема отчета на бюджета на Комисията за регулиране на съобщенията за 2025 г., както следва:</t>
  </si>
  <si>
    <t>38.2. Приема отчета за разходите по т. 38.1 по функционални области, както следва:</t>
  </si>
  <si>
    <t>Функционална област „Електронни съобщения и пощенски услуги“</t>
  </si>
  <si>
    <t>38.3. Приема отчета за размера на ангажиментите за разходи, поети през 2025 г., и размера на новите задължения за разходи, натрупани през 2025 г. от Комисията за регулиране на съобщенията, както следва:</t>
  </si>
  <si>
    <t>39. Съвет за електронни медии</t>
  </si>
  <si>
    <t>39.1. Приема отчета на бюджета на Съвета за електронни медии за 2025 г., както следва:</t>
  </si>
  <si>
    <t>39.2. Приема отчета за разходите по т. 39.1 по функционални области, както следва:</t>
  </si>
  <si>
    <t>Функционална област „Регулиране на медийните услуги и на услуги на платформи за споделяне на видеоклипове"</t>
  </si>
  <si>
    <t>39.3. Приема отчета за размера на ангажиментите за разходи, поети през 2025 г., и размера на новите задължения за разходи, натрупани през 2025 г. от Съвета за електронни медии, както следва:</t>
  </si>
  <si>
    <t>40. Комисия за енергийно и водно регулиране</t>
  </si>
  <si>
    <t>40.1. Приема отчета на бюджета на Комисията за енергийно и водно регулиране за 2025 г., както следва:</t>
  </si>
  <si>
    <t>40.2. Приема отчета за разходите по т. 40.1 по функционални области, както следва:</t>
  </si>
  <si>
    <t>Функционална област „Държавна регулация в енергетиката и ВиК сектора“</t>
  </si>
  <si>
    <t>40.3. Приема отчета за размера на ангажиментите за разходи, поети през 2025 г., и размера на новите задължения за разходи, натрупани през 2025 г. от Комисията за енергийно и водно регулиране, както следва:</t>
  </si>
  <si>
    <t>41. Агенция за ядрено регулиране</t>
  </si>
  <si>
    <t>41.1. Приема отчета на бюджета на Агенцията за ядрено регулиране за 2025 г., както следва:</t>
  </si>
  <si>
    <t>41.2. Приема отчета за разходите по т. 41.1 по функционални области, както следва:</t>
  </si>
  <si>
    <t>Функционална област „Регулация на ядрената безопасност и радиационната защита на Република България“</t>
  </si>
  <si>
    <t>41.3. Приема отчета за размера на ангажиментите за разходи, поети през 2025 г., и размера на новите задължения за разходи, натрупани през 2025 г. от Агенцията за ядрено регулиране, както следва:</t>
  </si>
  <si>
    <t>42. Държавна комисия по сигурността на информацията</t>
  </si>
  <si>
    <t>42.1. Приема отчета на бюджета на Държавната комисия по сигурността на информацията за 2025 г., както следва:</t>
  </si>
  <si>
    <t>42.2. Приема отчета за разходите по т. 42.1 по функционални области, както следва:</t>
  </si>
  <si>
    <t>Функционална област „Защита на класифицираната информация“</t>
  </si>
  <si>
    <t>42.3. Приема отчета за размера на ангажиментите за разходи, поети през 2025 г., и размера на новите задължения за разходи, натрупани през 2025 г. от Държавната комисия по сигурността на информацията, както следва:</t>
  </si>
  <si>
    <t>43. Държавна агенция „Държавен резерв и военновременни запаси"</t>
  </si>
  <si>
    <t>43.1. Приема отчета на бюджета на Държавната агенция „Държавен резерв и военновременни запаси" за 2025 г., както следва:</t>
  </si>
  <si>
    <t>43.2. Приема отчета за разходите по т. 43.1 по области на политики и бюджетни програми, както следва:</t>
  </si>
  <si>
    <t>Политика в областта на държавните резерви, военновременните запаси и задължителните запаси от нефт и нефтопродукти (общо), в т.ч.:</t>
  </si>
  <si>
    <t>Бюджетна програма „Държавни резерви и военновременни запаси“</t>
  </si>
  <si>
    <t>Бюджетна програма „Запаси за извънредни ситуации от нефт и нефтопродукти и целеви запаси от нефтопродукти“</t>
  </si>
  <si>
    <t>43.3. Приема отчета за размера на ангажиментите за разходи, поети през 2025 г., и размера на новите задължения за разходи, натрупани през 2025 г. от Държавната агенция „Държавен резерв и военновременни запаси", както следва:</t>
  </si>
  <si>
    <t>44. Комисия за финансов надзор</t>
  </si>
  <si>
    <t>44.1. Приема отчета на бюджета на Комисията за финансов надзор за 2025 г., както следва:</t>
  </si>
  <si>
    <t>44.2. Приема отчета за разходите по т. 44.1 по функционални области, както следва:</t>
  </si>
  <si>
    <t>Функционална област „Регулация и надзор на небанковия финансов сектор“</t>
  </si>
  <si>
    <t>44.3. Приема отчета за размера на ангажиментите за разходи, поети през 2025 г., и размера на новите задължения за разходи, натрупани през 2025 г. от Комисията за финансов надзор, както следва:</t>
  </si>
  <si>
    <t>45. Комисия за публичен надзор над регистрираните одитори</t>
  </si>
  <si>
    <t>45.1. Приема отчета на бюджета на Комисията за публичен надзор над регистрираните одитори за 2025 г., както следва:</t>
  </si>
  <si>
    <t>45.2. Приема отчета за разходите по т. 45.1 по функционални области, както следва:</t>
  </si>
  <si>
    <t>Функционална област „Осъществяване на публичен надзор над регистрираните одитори“</t>
  </si>
  <si>
    <t>45.3. Приема отчета за размера на ангажиментите за разходи, поети през 2025 г., и размера на новите задължения за разходи, натрупани през 2025 г. oт Комисията за публичен надзор над регистрираните одитори, както следва:</t>
  </si>
  <si>
    <t>46. Централна избирателна комисия</t>
  </si>
  <si>
    <t>46.1. Приема отчета на бюджета на Централната избирателна комисия за 2025 г., както следва:</t>
  </si>
  <si>
    <t>46.2. Приема отчета за разходите по т. 46.1 по функционални области, както следва:</t>
  </si>
  <si>
    <t>Функционална област „Организиране и произвеждане на законосъобразни, честни и свободни избори и национални референдуми“</t>
  </si>
  <si>
    <t>46.3. Приема отчета за размера на ангажиментите за разходи, поети през 2025 г., и размера на новите задължения за разходи, натрупани през 2025 г. от Централната избирателна комисия, както следва:</t>
  </si>
  <si>
    <t>47. Държавен фонд „Земеделие"</t>
  </si>
  <si>
    <t>47.1. Приема отчета на бюджета на Държавен фонд „Земеделие" за 2025 г., както следва:</t>
  </si>
  <si>
    <t>47.2. Приема отчета за разходите по т. 47.1 по области на политики и бюджетни програми, както следва:</t>
  </si>
  <si>
    <t>Политика на Министерството на земеделието и храните в областта на земеделието и селските райони</t>
  </si>
  <si>
    <t>Политика на Министерството на земеделието и храните в областта на рибарството и аквакултурите</t>
  </si>
  <si>
    <t>47.3. Приема отчета за размера на ангажиментите за разходи, поети през 2025 г., и размера на новите задължения за разходи, натрупани през 2025 г. от Държавен фонд „Земеделие", както следва:</t>
  </si>
  <si>
    <t>48. Национално бюро за контрол на специалните разузнавателни средства</t>
  </si>
  <si>
    <t>48.1. Приема отчета на бюджета на Националното бюро за контрол на специалните разузнавателни средства за 2025 г., както следва:</t>
  </si>
  <si>
    <t>48.2. Приема отчета за разходите по т. 48.1 по функционални области, както следва:</t>
  </si>
  <si>
    <t>Функционална област „Наблюдение на процедурите по разрешаване, прилагане и използване на специални разузнавателни средства“</t>
  </si>
  <si>
    <t>48.3. Приема отчета за размера на ангажиментите за разходи, поети през 2025 г., и размера на новите задължения за разходи, натрупани през 2025 г. от Националното бюро за контрол на специалните разузнавателни средства, както следва:</t>
  </si>
  <si>
    <t>49. Държавна агенция „Технически операции"</t>
  </si>
  <si>
    <t>49.1. Приема отчета на бюджета на Държавната агенция „Технически операции" за 2025 г., както следва:</t>
  </si>
  <si>
    <t>49.2. Приема отчета за разходите по т. 49.1 по области на политики и бюджетни програми, както следва:</t>
  </si>
  <si>
    <t>Политика в областта на осигуряването и прилагането на специални разузнавателни средства с цел защита на националната сигурност и опазване на обществения ред</t>
  </si>
  <si>
    <t>49.3. Приема отчета за размера на ангажиментите за разходи, поети през 2025 г., и размера на новите задължения за разходи, натрупани през 2025 г. от Държавната агенция „Технически операции", както следва:</t>
  </si>
  <si>
    <t>50. Приема отчета за размера на бюджетните взаимоотношения с централния бюджет на Българското национално радио, Българската национална телевизия и Българската телеграфна агенция, както следва:</t>
  </si>
  <si>
    <t>Българско национално радио</t>
  </si>
  <si>
    <t xml:space="preserve"> </t>
  </si>
  <si>
    <t xml:space="preserve">  - по чл. 70, ал. 4, т. 2 от Закона за радиото и телевизията </t>
  </si>
  <si>
    <t>Българска национална телевизия</t>
  </si>
  <si>
    <t>Българска телеграфна агенция</t>
  </si>
  <si>
    <t>51. Приема отчета на задълженията към доставчици към 31 декември 2025 г. на бюджетните организации  по 
чл. 13, ал. 3 от Закона за публичните финанси:</t>
  </si>
  <si>
    <t>Държавни висши училища</t>
  </si>
  <si>
    <t>А) Държавни висши училища, финансирани от Министерството на образованието и науката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</si>
  <si>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</si>
  <si>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</si>
  <si>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</si>
  <si>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</si>
  <si>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</si>
  <si>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</si>
  <si>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</si>
  <si>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</si>
  <si>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</si>
  <si>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</si>
  <si>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</si>
  <si>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5.12.</t>
  </si>
  <si>
    <t>5.13.</t>
  </si>
  <si>
    <t>5.14.</t>
  </si>
  <si>
    <t>5.15.</t>
  </si>
  <si>
    <t>5.16.</t>
  </si>
  <si>
    <t>5.17.</t>
  </si>
  <si>
    <t>5.18.</t>
  </si>
  <si>
    <t>5.19.</t>
  </si>
  <si>
    <t>5.20.</t>
  </si>
  <si>
    <t>5.21.</t>
  </si>
  <si>
    <t>5.22.</t>
  </si>
  <si>
    <t>5.23.</t>
  </si>
  <si>
    <t>5.24.</t>
  </si>
  <si>
    <t>5.25.</t>
  </si>
  <si>
    <t>5.26.</t>
  </si>
  <si>
    <t>5.27.</t>
  </si>
  <si>
    <t>5.28.</t>
  </si>
  <si>
    <t>5.29.</t>
  </si>
  <si>
    <t>5.30.</t>
  </si>
  <si>
    <t>5.31.</t>
  </si>
  <si>
    <t>5.32.</t>
  </si>
  <si>
    <t>5.33.</t>
  </si>
  <si>
    <t>Б) Държавни висши училища, финансирани от Министерството на отбраната</t>
  </si>
  <si>
    <t>5.34.</t>
  </si>
  <si>
    <t>5.35.</t>
  </si>
  <si>
    <t>5.36.</t>
  </si>
  <si>
    <t>5.37.</t>
  </si>
  <si>
    <t>52. Приема отчета на субсидиите и другите текущи трансфери и капиталовите трансфери за нефинансовите предприятия от централния бюджет за 2025 г.</t>
  </si>
  <si>
    <t>52.1. Приема отчета на субсидиите и другите текущи трансфери за нефинансовите предприятия от централния бюджет за 2025 г., както следва:</t>
  </si>
  <si>
    <t>Столична община – вътрешноградски транспорт</t>
  </si>
  <si>
    <t xml:space="preserve">За превоз на пътници по нерентабилни автобусни линии във вътрешноградския транспорт и транспорта в планински и други райони </t>
  </si>
  <si>
    <t xml:space="preserve">*Средствата по т. 52.1. са предоставени на общини под формата на трансфери за други целеви разходи, включени по-горе в т. 1. „По държавния бюджет", раздел III. „ Бюджетни взаимоотношения (трансфери, временни безлихвени заеми)", т. 1.1. „Предоставени от централния бюджет трансфери за общини".  </t>
  </si>
  <si>
    <t>52.2. Приема отчета на капиталовите трансфери за нефинансовите предприятия  от централния бюджет за 2025 г., както следва:</t>
  </si>
  <si>
    <t>За изпълнение на програми за отстраняване на нанесените щети върху околната среда, настъпили от минали действия или бездействия, при приватизация</t>
  </si>
  <si>
    <t>53. Приема отчета на основните бюджетни взаимоотношения между централния бюджет и бюджетите на общините за 2025 г. под формата на субсидии по механизъм съгласно приложението и по видове: обща субсидия за делегираните от държавата дейности 8 192 493,4 хил. лв., трансфери за местни дейности, в т.ч. обща изравнителна субсидия 460 000,0 хил. лв. и трансфер за зимно поддържане и снегопочистване на общински пътища 49 000,0 хил. лв., целева субсидия за капиталови разходи 418 416,0 хил. лв. и отчета за трансфери за други целеви разходи в размер на 1 044 641,6 хил. лв. (в т. ч. по чл. 53 т. 2 от ЗДБРБ за 2025 г. - 70 000,0 хил. лв.) и възстановени субсидии/трансфери за централния бюджет в размер на (55 734,5) хил. лв. и по общини, както следва:</t>
  </si>
  <si>
    <t>Общини</t>
  </si>
  <si>
    <t xml:space="preserve"> 1. Основни</t>
  </si>
  <si>
    <t>от тях:</t>
  </si>
  <si>
    <t xml:space="preserve">       Трансфери за други целеви разходи</t>
  </si>
  <si>
    <t xml:space="preserve">бюджетни </t>
  </si>
  <si>
    <t>трансфери за местни дейности</t>
  </si>
  <si>
    <t>в т.ч. трансфери</t>
  </si>
  <si>
    <t>взаимоотно-</t>
  </si>
  <si>
    <t>Обща</t>
  </si>
  <si>
    <t xml:space="preserve">Целева </t>
  </si>
  <si>
    <t>за други целеви</t>
  </si>
  <si>
    <t>Възстановени</t>
  </si>
  <si>
    <t>шения</t>
  </si>
  <si>
    <t xml:space="preserve">субсидия за </t>
  </si>
  <si>
    <t>обща</t>
  </si>
  <si>
    <t>за зимно</t>
  </si>
  <si>
    <t>разходи за местни</t>
  </si>
  <si>
    <t xml:space="preserve">субсидии/ </t>
  </si>
  <si>
    <t>делегираните</t>
  </si>
  <si>
    <t>изравнителна</t>
  </si>
  <si>
    <t>поддържане и</t>
  </si>
  <si>
    <t>капиталови</t>
  </si>
  <si>
    <t>Общо</t>
  </si>
  <si>
    <t>дейности</t>
  </si>
  <si>
    <t>трансфери за</t>
  </si>
  <si>
    <t>от държавата</t>
  </si>
  <si>
    <t>субсидия</t>
  </si>
  <si>
    <t>снегопочистване</t>
  </si>
  <si>
    <t>разходи</t>
  </si>
  <si>
    <t xml:space="preserve">по чл. 53, т. 2  </t>
  </si>
  <si>
    <t>централния бюджет</t>
  </si>
  <si>
    <t>на общински</t>
  </si>
  <si>
    <t xml:space="preserve">от ЗДБРБ за </t>
  </si>
  <si>
    <t>пътища</t>
  </si>
  <si>
    <t>2025 г.</t>
  </si>
  <si>
    <t>2(3+4+5+6)</t>
  </si>
  <si>
    <t>ОБЛАСТ БЛАГОЕВГРАД</t>
  </si>
  <si>
    <t>Банско</t>
  </si>
  <si>
    <t>Белица</t>
  </si>
  <si>
    <t>Благоевград</t>
  </si>
  <si>
    <t>Гоце Делчев</t>
  </si>
  <si>
    <t>Гърмен</t>
  </si>
  <si>
    <t>Kресна</t>
  </si>
  <si>
    <t>Петрич</t>
  </si>
  <si>
    <t>Pазлог</t>
  </si>
  <si>
    <t>Cандански</t>
  </si>
  <si>
    <t>Cатовча</t>
  </si>
  <si>
    <t>Cимитли</t>
  </si>
  <si>
    <t>Cтрумяни</t>
  </si>
  <si>
    <t>Xаджидимово</t>
  </si>
  <si>
    <t>Якоруда</t>
  </si>
  <si>
    <t>ОБЛАСТ БУРГАС</t>
  </si>
  <si>
    <t xml:space="preserve">Aйтос   </t>
  </si>
  <si>
    <t xml:space="preserve">Бургас         </t>
  </si>
  <si>
    <t>Kамено</t>
  </si>
  <si>
    <t>Kарнобат</t>
  </si>
  <si>
    <t>Mалко Tърново</t>
  </si>
  <si>
    <t>Hесебър</t>
  </si>
  <si>
    <t>Поморие</t>
  </si>
  <si>
    <t>Приморско</t>
  </si>
  <si>
    <t>Pуен</t>
  </si>
  <si>
    <t>Cозопол</t>
  </si>
  <si>
    <t>Средец</t>
  </si>
  <si>
    <t>Cунгурларе</t>
  </si>
  <si>
    <t>Царево</t>
  </si>
  <si>
    <t>ОБЛАСТ ВАРНА</t>
  </si>
  <si>
    <t>Aврен</t>
  </si>
  <si>
    <t>Aксаково</t>
  </si>
  <si>
    <t>Белослав</t>
  </si>
  <si>
    <t>Бяла</t>
  </si>
  <si>
    <t>Bарна</t>
  </si>
  <si>
    <t>Bетрино</t>
  </si>
  <si>
    <t>Bълчи дол</t>
  </si>
  <si>
    <t>Девня</t>
  </si>
  <si>
    <t>Долни чифлик</t>
  </si>
  <si>
    <t>Дългопол</t>
  </si>
  <si>
    <t>Провадия</t>
  </si>
  <si>
    <t>Cуворово</t>
  </si>
  <si>
    <t>ОБЛАСТ ВЕЛИКО ТЪРНОВО</t>
  </si>
  <si>
    <t xml:space="preserve">Bелико Tърново    </t>
  </si>
  <si>
    <t>Горна Oряховица</t>
  </si>
  <si>
    <t>Eлена</t>
  </si>
  <si>
    <t>Златарица</t>
  </si>
  <si>
    <t>Лясковец</t>
  </si>
  <si>
    <t>Павликени</t>
  </si>
  <si>
    <t>Полски Tръмбеш</t>
  </si>
  <si>
    <t>Cвищов</t>
  </si>
  <si>
    <t>Cтражица</t>
  </si>
  <si>
    <t>Cухиндол</t>
  </si>
  <si>
    <t>ОБЛАСТ ВИДИН</t>
  </si>
  <si>
    <t>Белоградчик</t>
  </si>
  <si>
    <t>Бойница</t>
  </si>
  <si>
    <t>Брегово</t>
  </si>
  <si>
    <t>Bидин</t>
  </si>
  <si>
    <t>Грамада</t>
  </si>
  <si>
    <t>Димово</t>
  </si>
  <si>
    <t>Kула</t>
  </si>
  <si>
    <t>Mакреш</t>
  </si>
  <si>
    <t>Hово село</t>
  </si>
  <si>
    <t>Pужинци</t>
  </si>
  <si>
    <t>Чупрене</t>
  </si>
  <si>
    <t>ОБЛАСТ ВРАЦА</t>
  </si>
  <si>
    <t>Борован</t>
  </si>
  <si>
    <t>Бяла Cлатина</t>
  </si>
  <si>
    <t>Bраца</t>
  </si>
  <si>
    <t>Kозлодуй</t>
  </si>
  <si>
    <t>Kриводол</t>
  </si>
  <si>
    <t>Mездра</t>
  </si>
  <si>
    <t>Mизия</t>
  </si>
  <si>
    <t>Oряхово</t>
  </si>
  <si>
    <t>Pоман</t>
  </si>
  <si>
    <t>Xайредин</t>
  </si>
  <si>
    <t>ОБЛАСТ ГАБРОВО</t>
  </si>
  <si>
    <t>Габрово</t>
  </si>
  <si>
    <t>Дряново</t>
  </si>
  <si>
    <t>Cевлиево</t>
  </si>
  <si>
    <t>Tрявна</t>
  </si>
  <si>
    <t>ОБЛАСТ ДОБРИЧ</t>
  </si>
  <si>
    <t>Балчик</t>
  </si>
  <si>
    <t>Генерал Тошево</t>
  </si>
  <si>
    <t xml:space="preserve">Добрич </t>
  </si>
  <si>
    <t>Добричка</t>
  </si>
  <si>
    <t>Kаварна</t>
  </si>
  <si>
    <t>Kрушари</t>
  </si>
  <si>
    <t>Tервел</t>
  </si>
  <si>
    <t>Шабла</t>
  </si>
  <si>
    <t>ОБЛАСТ КЪРДЖАЛИ</t>
  </si>
  <si>
    <t>Aрдино</t>
  </si>
  <si>
    <t>Джебел</t>
  </si>
  <si>
    <t>Kирково</t>
  </si>
  <si>
    <t>Kрумовград</t>
  </si>
  <si>
    <t>Kърджали</t>
  </si>
  <si>
    <t>Mомчилград</t>
  </si>
  <si>
    <t>Черноочене</t>
  </si>
  <si>
    <t>ОБЛАСТ КЮСТЕНДИЛ</t>
  </si>
  <si>
    <t>Бобовдол</t>
  </si>
  <si>
    <t>Бобошево</t>
  </si>
  <si>
    <t>Дупница</t>
  </si>
  <si>
    <t>Kочериново</t>
  </si>
  <si>
    <t>Kюстендил</t>
  </si>
  <si>
    <t>Hевестино</t>
  </si>
  <si>
    <t>Pила</t>
  </si>
  <si>
    <t>Cапарева баня</t>
  </si>
  <si>
    <t>Tрекляно</t>
  </si>
  <si>
    <t>ОБЛАСТ ЛОВЕЧ</t>
  </si>
  <si>
    <t>Aприлци</t>
  </si>
  <si>
    <t>Летница</t>
  </si>
  <si>
    <t>Ловеч</t>
  </si>
  <si>
    <t>Луковит</t>
  </si>
  <si>
    <t>Tетевен</t>
  </si>
  <si>
    <t>Tроян</t>
  </si>
  <si>
    <t>Угърчин</t>
  </si>
  <si>
    <t>Ябланица</t>
  </si>
  <si>
    <t>ОБЛАСТ МОНТАНА</t>
  </si>
  <si>
    <t>Берковица</t>
  </si>
  <si>
    <t>Бойчиновци</t>
  </si>
  <si>
    <t>Брусарци</t>
  </si>
  <si>
    <t>Bълчедръм</t>
  </si>
  <si>
    <t>Bършец</t>
  </si>
  <si>
    <t>Георги Дамяново</t>
  </si>
  <si>
    <t>Лом</t>
  </si>
  <si>
    <t>Mедковец</t>
  </si>
  <si>
    <t>Mонтана</t>
  </si>
  <si>
    <t>Чипровци</t>
  </si>
  <si>
    <t>Якимово</t>
  </si>
  <si>
    <t>ОБЛАСТ ПАЗАРДЖИК</t>
  </si>
  <si>
    <t>Батак</t>
  </si>
  <si>
    <t>Белово</t>
  </si>
  <si>
    <t>Брацигово</t>
  </si>
  <si>
    <t>Bелинград</t>
  </si>
  <si>
    <t>Лесичово</t>
  </si>
  <si>
    <t>Пазарджик</t>
  </si>
  <si>
    <t>Панагюрище</t>
  </si>
  <si>
    <t>Пещера</t>
  </si>
  <si>
    <t>Pакитово</t>
  </si>
  <si>
    <t>Cептември</t>
  </si>
  <si>
    <t>Cтрелча</t>
  </si>
  <si>
    <t>Сърница</t>
  </si>
  <si>
    <t>ОБЛАСТ ПЕРНИК</t>
  </si>
  <si>
    <t>Брезник</t>
  </si>
  <si>
    <t>Земен</t>
  </si>
  <si>
    <t>Kовачевци</t>
  </si>
  <si>
    <t>Перник</t>
  </si>
  <si>
    <t>Pадомир</t>
  </si>
  <si>
    <t>Tрън</t>
  </si>
  <si>
    <t>ОБЛАСТ ПЛЕВЕН</t>
  </si>
  <si>
    <t>Белене</t>
  </si>
  <si>
    <t>Гулянци</t>
  </si>
  <si>
    <t>Долна Mитрополия</t>
  </si>
  <si>
    <t>Долни Дъбник</t>
  </si>
  <si>
    <t>Искър</t>
  </si>
  <si>
    <t>Левски</t>
  </si>
  <si>
    <t>Hикопол</t>
  </si>
  <si>
    <t>Плевен</t>
  </si>
  <si>
    <t>Пордим</t>
  </si>
  <si>
    <t>Червен бряг</t>
  </si>
  <si>
    <t>Kнежа</t>
  </si>
  <si>
    <t>ОБЛАСТ ПЛОВДИВ</t>
  </si>
  <si>
    <t>Aсеновград</t>
  </si>
  <si>
    <t>Брезово</t>
  </si>
  <si>
    <t>Kалояново</t>
  </si>
  <si>
    <t>Kарлово</t>
  </si>
  <si>
    <t>Кричим</t>
  </si>
  <si>
    <t>Лъки</t>
  </si>
  <si>
    <t>„Mарица”</t>
  </si>
  <si>
    <t>Перущица</t>
  </si>
  <si>
    <t>Пловдив</t>
  </si>
  <si>
    <t>Първомай</t>
  </si>
  <si>
    <t>Pаковски</t>
  </si>
  <si>
    <t>„Pодопи”</t>
  </si>
  <si>
    <t>Cадово</t>
  </si>
  <si>
    <t>Стамболийски</t>
  </si>
  <si>
    <t>Cъединение</t>
  </si>
  <si>
    <t>Xисаря</t>
  </si>
  <si>
    <t>Куклен</t>
  </si>
  <si>
    <t>Сопот</t>
  </si>
  <si>
    <t>ОБЛАСТ РАЗГРАД</t>
  </si>
  <si>
    <t>Завет</t>
  </si>
  <si>
    <t>Исперих</t>
  </si>
  <si>
    <t>Kубрат</t>
  </si>
  <si>
    <t>Лозница</t>
  </si>
  <si>
    <t>Pазград</t>
  </si>
  <si>
    <t>Cамуил</t>
  </si>
  <si>
    <t>Цар Калоян</t>
  </si>
  <si>
    <t>ОБЛАСТ РУСЕ</t>
  </si>
  <si>
    <t>Борово</t>
  </si>
  <si>
    <t>Bетово</t>
  </si>
  <si>
    <t>Две могили</t>
  </si>
  <si>
    <t>Иваново</t>
  </si>
  <si>
    <t>Pусе</t>
  </si>
  <si>
    <t>Cливо поле</t>
  </si>
  <si>
    <t>Ценово</t>
  </si>
  <si>
    <t>ОБЛАСТ СИЛИСТРА</t>
  </si>
  <si>
    <t>Aлфатар</t>
  </si>
  <si>
    <t>Главиница</t>
  </si>
  <si>
    <t>Дулово</t>
  </si>
  <si>
    <t>Kайнарджа</t>
  </si>
  <si>
    <t>Cилистра</t>
  </si>
  <si>
    <t>Cитово</t>
  </si>
  <si>
    <t>Tутракан</t>
  </si>
  <si>
    <t>ОБЛАСТ СЛИВЕН</t>
  </si>
  <si>
    <t>Kотел</t>
  </si>
  <si>
    <t>Hова Загора</t>
  </si>
  <si>
    <t>Cливен</t>
  </si>
  <si>
    <t>Tвърдица</t>
  </si>
  <si>
    <t>ОБЛАСТ СМОЛЯН</t>
  </si>
  <si>
    <t>Баните</t>
  </si>
  <si>
    <t>Борино</t>
  </si>
  <si>
    <t>Девин</t>
  </si>
  <si>
    <t>Доспат</t>
  </si>
  <si>
    <t>Златоград</t>
  </si>
  <si>
    <t>Mадан</t>
  </si>
  <si>
    <t>Hеделино</t>
  </si>
  <si>
    <t>Pудозем</t>
  </si>
  <si>
    <t>Cмолян</t>
  </si>
  <si>
    <t>Чепеларе</t>
  </si>
  <si>
    <t>СТОЛИЧНА ОБЩИНА</t>
  </si>
  <si>
    <t>ОБЛАСТ СОФИЙСКА</t>
  </si>
  <si>
    <t>Антон</t>
  </si>
  <si>
    <t>Божурище</t>
  </si>
  <si>
    <t>Ботевград</t>
  </si>
  <si>
    <t>Годеч</t>
  </si>
  <si>
    <t>Горна Mалина</t>
  </si>
  <si>
    <t>Долна баня</t>
  </si>
  <si>
    <t>Драгоман</t>
  </si>
  <si>
    <t>Eлин Пелин</t>
  </si>
  <si>
    <t>Eтрополе</t>
  </si>
  <si>
    <t>Златица</t>
  </si>
  <si>
    <t>Ихтиман</t>
  </si>
  <si>
    <t>Kопривщица</t>
  </si>
  <si>
    <t>Kостенец</t>
  </si>
  <si>
    <t>Kостинброд</t>
  </si>
  <si>
    <t>Мирково</t>
  </si>
  <si>
    <t>Пирдоп</t>
  </si>
  <si>
    <t>Правец</t>
  </si>
  <si>
    <t>Cамоков</t>
  </si>
  <si>
    <t>Cвоге</t>
  </si>
  <si>
    <t>Cливница</t>
  </si>
  <si>
    <t>Чавдар</t>
  </si>
  <si>
    <t>Челопеч</t>
  </si>
  <si>
    <t>ОБЛАСТ СТАРА ЗАГОРА</t>
  </si>
  <si>
    <t>Братя Даскалови</t>
  </si>
  <si>
    <t>Гурково</t>
  </si>
  <si>
    <t>Гълъбово</t>
  </si>
  <si>
    <t>Kазанлък</t>
  </si>
  <si>
    <t>Mъглиж</t>
  </si>
  <si>
    <t>Николаево</t>
  </si>
  <si>
    <t>Oпан</t>
  </si>
  <si>
    <t>Павел баня</t>
  </si>
  <si>
    <t>Pаднево</t>
  </si>
  <si>
    <t>Cтара Загора</t>
  </si>
  <si>
    <t>Чирпан</t>
  </si>
  <si>
    <t>ОБЛАСТ ТЪРГОВИЩЕ</t>
  </si>
  <si>
    <t>Aнтоново</t>
  </si>
  <si>
    <t>Oмуртаг</t>
  </si>
  <si>
    <t>Oпака</t>
  </si>
  <si>
    <t>Попово</t>
  </si>
  <si>
    <t>Tърговище</t>
  </si>
  <si>
    <t>ОБЛАСТ ХАСКОВО</t>
  </si>
  <si>
    <t>Димитровград</t>
  </si>
  <si>
    <t>Ивайловград</t>
  </si>
  <si>
    <t>Любимец</t>
  </si>
  <si>
    <t>Mаджарово</t>
  </si>
  <si>
    <t>Mинерални бани</t>
  </si>
  <si>
    <t>Cвиленград</t>
  </si>
  <si>
    <t>Cимеоновград</t>
  </si>
  <si>
    <t>Cтамболово</t>
  </si>
  <si>
    <t>Tополовград</t>
  </si>
  <si>
    <t>Xарманли</t>
  </si>
  <si>
    <t>Xасково</t>
  </si>
  <si>
    <t>ОБЛАСТ ШУМЕН</t>
  </si>
  <si>
    <t>Велики Преслав</t>
  </si>
  <si>
    <t>Bенец</t>
  </si>
  <si>
    <t>Bърбица</t>
  </si>
  <si>
    <t>Kаолиново</t>
  </si>
  <si>
    <t>Kаспичан</t>
  </si>
  <si>
    <t>Hикола Kозлево</t>
  </si>
  <si>
    <t>Hови пазар</t>
  </si>
  <si>
    <t>Cмядово</t>
  </si>
  <si>
    <t>Xитрино</t>
  </si>
  <si>
    <t>Шумен</t>
  </si>
  <si>
    <t>ОБЛАСТ ЯМБОЛ</t>
  </si>
  <si>
    <t xml:space="preserve">Болярово          </t>
  </si>
  <si>
    <t>Eлхово</t>
  </si>
  <si>
    <t>Cтралджа</t>
  </si>
  <si>
    <t>Ямбол</t>
  </si>
  <si>
    <t>ВСИЧКО:</t>
  </si>
  <si>
    <r>
      <t xml:space="preserve">54. Приема отчета на капиталовите разходи по Инвестиционната програма за национални проекти към 31 декември 2025 г. съгл. Приложение </t>
    </r>
    <r>
      <rPr>
        <sz val="11"/>
        <rFont val="Calibri"/>
        <family val="2"/>
        <charset val="204"/>
      </rPr>
      <t>№</t>
    </r>
    <r>
      <rPr>
        <sz val="11"/>
        <rFont val="Times New Roman"/>
        <family val="1"/>
        <charset val="204"/>
      </rPr>
      <t>2  към чл. 110, ал. 1 и ал. 2 от ЗДБРБ за 2025 година.</t>
    </r>
  </si>
  <si>
    <r>
      <t xml:space="preserve">55. Приема отчета на капиталовите разходи по Инвестиционната програма за общински проекти към 31 декември 2025 г. съгл. Приложение </t>
    </r>
    <r>
      <rPr>
        <sz val="11"/>
        <rFont val="Calibri"/>
        <family val="2"/>
        <charset val="204"/>
      </rPr>
      <t>№3</t>
    </r>
    <r>
      <rPr>
        <sz val="11"/>
        <rFont val="Times New Roman"/>
        <family val="1"/>
        <charset val="204"/>
      </rPr>
      <t xml:space="preserve">  към чл. 113, ал. 11 от ЗДБРБ за 2025 година.</t>
    </r>
  </si>
  <si>
    <t>Одобрените разходи по държавния бюджет за 2025 г. за сметка на резерва за предотвратяване, овладяване</t>
  </si>
  <si>
    <t xml:space="preserve">и преодоляване на последиците от бедствия са в размер на 9 268,9 хил. лв. и изразходваните средства са </t>
  </si>
  <si>
    <t xml:space="preserve">отчетени по съответните разходни параграфи от Единната бюджетна класификация за 2025 г. по бюджетите </t>
  </si>
  <si>
    <t xml:space="preserve">на министерствата и ведомствата. </t>
  </si>
  <si>
    <t xml:space="preserve">По бюджетите на общините като трансфери за други целеви разходи са одобрени средства </t>
  </si>
  <si>
    <t>в размер на 122 236,3 хил. лв.</t>
  </si>
  <si>
    <t xml:space="preserve">     в т.ч. за сметка на резерва за непредвидени и/или неотложни разходи по чл. 1, ал. 2, т. 5.1. от ЗДБРБ за 2025 г., в частта за предотвратяване, овладяване и преодоляване на последиците от бедствия </t>
  </si>
  <si>
    <t xml:space="preserve">     в т.ч. предоставените чрез трансфер средства за предотвратяване, овладяване и 
преодоляване на последиците от бедствия</t>
  </si>
  <si>
    <t>в т.ч. средства за предотвратяване, овладяване и 
преодоляване на последиците от бедствия</t>
  </si>
  <si>
    <t>Tунджа</t>
  </si>
  <si>
    <t>6.4. Приема отчета на субсидията, вкл. капиталовите трансфери, за вероизповеданията, регистрирани по реда на Закона за вероизповеданията, както следва:</t>
  </si>
  <si>
    <t xml:space="preserve">¹ Поради извършените закръгления в хил. лв., някои сумарни позиции в </t>
  </si>
  <si>
    <t>отчета за изпълнението на ДБ на РБ не се изчерпват от съставните им числа.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</si>
</sst>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,##0.000"/>
    <numFmt numFmtId="167" formatCode="0&quot;.&quot;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Hebar"/>
      <family val="2"/>
      <charset val="204"/>
    </font>
    <font>
      <i/>
      <sz val="11"/>
      <color theme="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6" fillId="0" borderId="0" applyFill="0" applyBorder="0" applyAlignment="0" applyProtection="0"/>
    <xf numFmtId="0" fontId="1" fillId="0" borderId="0"/>
    <xf numFmtId="0" fontId="10" fillId="0" borderId="0"/>
    <xf numFmtId="0" fontId="6" fillId="0" borderId="0" applyFill="0" applyBorder="0" applyAlignment="0" applyProtection="0"/>
    <xf numFmtId="0" fontId="1" fillId="0" borderId="0"/>
  </cellStyleXfs>
  <cellXfs count="375">
    <xf numFmtId="0" fontId="0" fillId="0" borderId="0" xfId="0"/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3" fillId="0" borderId="0" xfId="0" quotePrefix="1" applyFont="1" applyFill="1" applyAlignment="1">
      <alignment horizontal="center" vertical="top" wrapText="1"/>
    </xf>
    <xf numFmtId="49" fontId="4" fillId="0" borderId="0" xfId="0" quotePrefix="1" applyNumberFormat="1" applyFont="1" applyFill="1"/>
    <xf numFmtId="164" fontId="4" fillId="0" borderId="0" xfId="0" applyNumberFormat="1" applyFont="1" applyFill="1"/>
    <xf numFmtId="49" fontId="4" fillId="0" borderId="0" xfId="0" quotePrefix="1" applyNumberFormat="1" applyFont="1" applyFill="1" applyAlignment="1">
      <alignment horizontal="left"/>
    </xf>
    <xf numFmtId="2" fontId="4" fillId="0" borderId="2" xfId="0" quotePrefix="1" applyNumberFormat="1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center"/>
    </xf>
    <xf numFmtId="164" fontId="4" fillId="0" borderId="4" xfId="0" quotePrefix="1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center"/>
    </xf>
    <xf numFmtId="165" fontId="4" fillId="0" borderId="2" xfId="0" quotePrefix="1" applyNumberFormat="1" applyFont="1" applyFill="1" applyBorder="1" applyAlignment="1">
      <alignment horizontal="left" vertical="top"/>
    </xf>
    <xf numFmtId="165" fontId="5" fillId="0" borderId="6" xfId="0" quotePrefix="1" applyNumberFormat="1" applyFont="1" applyFill="1" applyBorder="1" applyAlignment="1">
      <alignment horizontal="left" vertical="top" indent="1"/>
    </xf>
    <xf numFmtId="165" fontId="4" fillId="0" borderId="6" xfId="0" quotePrefix="1" applyNumberFormat="1" applyFont="1" applyFill="1" applyBorder="1" applyAlignment="1">
      <alignment horizontal="left" vertical="top" indent="2"/>
    </xf>
    <xf numFmtId="165" fontId="4" fillId="0" borderId="2" xfId="0" quotePrefix="1" applyNumberFormat="1" applyFont="1" applyFill="1" applyBorder="1" applyAlignment="1">
      <alignment horizontal="left" vertical="top" indent="2"/>
    </xf>
    <xf numFmtId="0" fontId="4" fillId="0" borderId="0" xfId="0" applyFont="1" applyFill="1" applyAlignment="1"/>
    <xf numFmtId="0" fontId="4" fillId="0" borderId="6" xfId="0" applyFont="1" applyFill="1" applyBorder="1"/>
    <xf numFmtId="165" fontId="5" fillId="0" borderId="5" xfId="0" applyNumberFormat="1" applyFont="1" applyFill="1" applyBorder="1" applyAlignment="1">
      <alignment horizontal="left" vertical="top"/>
    </xf>
    <xf numFmtId="165" fontId="5" fillId="0" borderId="6" xfId="0" quotePrefix="1" applyNumberFormat="1" applyFont="1" applyFill="1" applyBorder="1" applyAlignment="1">
      <alignment horizontal="left"/>
    </xf>
    <xf numFmtId="165" fontId="4" fillId="0" borderId="5" xfId="0" applyNumberFormat="1" applyFont="1" applyFill="1" applyBorder="1" applyAlignment="1">
      <alignment horizontal="left" vertical="top"/>
    </xf>
    <xf numFmtId="165" fontId="4" fillId="0" borderId="6" xfId="0" quotePrefix="1" applyNumberFormat="1" applyFont="1" applyFill="1" applyBorder="1" applyAlignment="1">
      <alignment horizontal="left" indent="2"/>
    </xf>
    <xf numFmtId="165" fontId="4" fillId="0" borderId="5" xfId="0" quotePrefix="1" applyNumberFormat="1" applyFont="1" applyFill="1" applyBorder="1" applyAlignment="1">
      <alignment horizontal="left" vertical="top"/>
    </xf>
    <xf numFmtId="164" fontId="4" fillId="0" borderId="5" xfId="0" applyNumberFormat="1" applyFont="1" applyFill="1" applyBorder="1" applyAlignment="1"/>
    <xf numFmtId="165" fontId="4" fillId="0" borderId="6" xfId="0" quotePrefix="1" applyNumberFormat="1" applyFont="1" applyFill="1" applyBorder="1" applyAlignment="1">
      <alignment horizontal="left" vertical="top" indent="3"/>
    </xf>
    <xf numFmtId="165" fontId="4" fillId="0" borderId="6" xfId="0" quotePrefix="1" applyNumberFormat="1" applyFont="1" applyFill="1" applyBorder="1" applyAlignment="1">
      <alignment horizontal="left" indent="3"/>
    </xf>
    <xf numFmtId="0" fontId="4" fillId="0" borderId="5" xfId="1" applyFont="1" applyFill="1" applyBorder="1" applyAlignment="1">
      <alignment horizontal="left" vertical="top"/>
    </xf>
    <xf numFmtId="165" fontId="5" fillId="0" borderId="5" xfId="0" quotePrefix="1" applyNumberFormat="1" applyFont="1" applyFill="1" applyBorder="1" applyAlignment="1">
      <alignment horizontal="left" vertical="top"/>
    </xf>
    <xf numFmtId="4" fontId="4" fillId="0" borderId="5" xfId="0" applyNumberFormat="1" applyFont="1" applyFill="1" applyBorder="1" applyAlignment="1"/>
    <xf numFmtId="49" fontId="4" fillId="0" borderId="5" xfId="0" applyNumberFormat="1" applyFont="1" applyFill="1" applyBorder="1"/>
    <xf numFmtId="0" fontId="4" fillId="0" borderId="0" xfId="0" applyFont="1" applyFill="1"/>
    <xf numFmtId="0" fontId="7" fillId="0" borderId="0" xfId="0" applyFont="1" applyFill="1"/>
    <xf numFmtId="0" fontId="5" fillId="0" borderId="0" xfId="0" applyFont="1" applyFill="1"/>
    <xf numFmtId="164" fontId="7" fillId="0" borderId="0" xfId="0" applyNumberFormat="1" applyFont="1" applyFill="1" applyBorder="1"/>
    <xf numFmtId="164" fontId="4" fillId="0" borderId="5" xfId="0" applyNumberFormat="1" applyFont="1" applyFill="1" applyBorder="1"/>
    <xf numFmtId="165" fontId="4" fillId="0" borderId="0" xfId="0" applyNumberFormat="1" applyFont="1" applyFill="1" applyAlignment="1"/>
    <xf numFmtId="165" fontId="4" fillId="0" borderId="0" xfId="0" applyNumberFormat="1" applyFont="1" applyFill="1" applyAlignment="1">
      <alignment vertical="top" wrapText="1"/>
    </xf>
    <xf numFmtId="164" fontId="4" fillId="0" borderId="0" xfId="0" applyNumberFormat="1" applyFont="1" applyFill="1" applyAlignment="1"/>
    <xf numFmtId="0" fontId="8" fillId="0" borderId="0" xfId="0" quotePrefix="1" applyFont="1" applyFill="1" applyAlignment="1">
      <alignment horizontal="left" vertical="top" wrapText="1"/>
    </xf>
    <xf numFmtId="0" fontId="4" fillId="0" borderId="0" xfId="0" applyFont="1" applyFill="1" applyBorder="1"/>
    <xf numFmtId="0" fontId="4" fillId="0" borderId="2" xfId="0" applyFont="1" applyFill="1" applyBorder="1"/>
    <xf numFmtId="49" fontId="4" fillId="0" borderId="3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top" wrapText="1"/>
    </xf>
    <xf numFmtId="49" fontId="4" fillId="0" borderId="4" xfId="0" applyNumberFormat="1" applyFont="1" applyFill="1" applyBorder="1"/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top"/>
    </xf>
    <xf numFmtId="49" fontId="4" fillId="0" borderId="2" xfId="0" quotePrefix="1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/>
    <xf numFmtId="49" fontId="4" fillId="0" borderId="5" xfId="0" applyNumberFormat="1" applyFont="1" applyFill="1" applyBorder="1" applyAlignment="1">
      <alignment horizontal="left" vertical="top"/>
    </xf>
    <xf numFmtId="49" fontId="5" fillId="0" borderId="7" xfId="0" quotePrefix="1" applyNumberFormat="1" applyFont="1" applyFill="1" applyBorder="1" applyAlignment="1">
      <alignment horizontal="left" indent="1"/>
    </xf>
    <xf numFmtId="49" fontId="4" fillId="0" borderId="5" xfId="0" quotePrefix="1" applyNumberFormat="1" applyFont="1" applyFill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left" indent="2"/>
    </xf>
    <xf numFmtId="49" fontId="4" fillId="0" borderId="6" xfId="0" applyNumberFormat="1" applyFont="1" applyFill="1" applyBorder="1" applyAlignment="1">
      <alignment vertical="top" wrapText="1"/>
    </xf>
    <xf numFmtId="49" fontId="5" fillId="0" borderId="6" xfId="0" applyNumberFormat="1" applyFont="1" applyFill="1" applyBorder="1" applyAlignment="1">
      <alignment horizontal="left" indent="1"/>
    </xf>
    <xf numFmtId="49" fontId="4" fillId="0" borderId="5" xfId="1" applyNumberFormat="1" applyFont="1" applyFill="1" applyBorder="1" applyAlignment="1">
      <alignment horizontal="left" indent="2"/>
    </xf>
    <xf numFmtId="49" fontId="4" fillId="0" borderId="7" xfId="0" quotePrefix="1" applyNumberFormat="1" applyFont="1" applyFill="1" applyBorder="1" applyAlignment="1">
      <alignment horizontal="left" vertical="top" wrapText="1"/>
    </xf>
    <xf numFmtId="49" fontId="4" fillId="0" borderId="7" xfId="0" quotePrefix="1" applyNumberFormat="1" applyFont="1" applyFill="1" applyBorder="1" applyAlignment="1">
      <alignment horizontal="left" indent="1"/>
    </xf>
    <xf numFmtId="49" fontId="4" fillId="0" borderId="7" xfId="0" applyNumberFormat="1" applyFont="1" applyFill="1" applyBorder="1" applyAlignment="1">
      <alignment vertical="top" wrapText="1"/>
    </xf>
    <xf numFmtId="164" fontId="4" fillId="0" borderId="5" xfId="1" applyNumberFormat="1" applyFont="1" applyFill="1" applyBorder="1" applyAlignment="1">
      <alignment horizontal="right"/>
    </xf>
    <xf numFmtId="49" fontId="4" fillId="0" borderId="5" xfId="1" applyNumberFormat="1" applyFont="1" applyFill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vertical="top"/>
    </xf>
    <xf numFmtId="49" fontId="4" fillId="0" borderId="0" xfId="0" applyNumberFormat="1" applyFont="1" applyFill="1"/>
    <xf numFmtId="49" fontId="5" fillId="0" borderId="0" xfId="0" applyNumberFormat="1" applyFont="1" applyFill="1" applyAlignment="1">
      <alignment vertical="top" wrapText="1"/>
    </xf>
    <xf numFmtId="49" fontId="4" fillId="0" borderId="9" xfId="0" applyNumberFormat="1" applyFont="1" applyFill="1" applyBorder="1"/>
    <xf numFmtId="0" fontId="4" fillId="0" borderId="3" xfId="1" applyFont="1" applyFill="1" applyBorder="1" applyAlignment="1">
      <alignment horizontal="center" vertical="top" wrapText="1"/>
    </xf>
    <xf numFmtId="49" fontId="4" fillId="0" borderId="10" xfId="0" applyNumberFormat="1" applyFont="1" applyFill="1" applyBorder="1"/>
    <xf numFmtId="0" fontId="4" fillId="0" borderId="4" xfId="0" applyFont="1" applyFill="1" applyBorder="1" applyAlignment="1">
      <alignment vertical="top" wrapText="1"/>
    </xf>
    <xf numFmtId="49" fontId="4" fillId="0" borderId="10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/>
    </xf>
    <xf numFmtId="49" fontId="4" fillId="0" borderId="7" xfId="0" quotePrefix="1" applyNumberFormat="1" applyFont="1" applyFill="1" applyBorder="1" applyAlignment="1"/>
    <xf numFmtId="49" fontId="4" fillId="0" borderId="5" xfId="0" applyNumberFormat="1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/>
    <xf numFmtId="0" fontId="4" fillId="0" borderId="11" xfId="0" applyFont="1" applyFill="1" applyBorder="1" applyAlignment="1">
      <alignment horizontal="center" vertical="top" wrapText="1"/>
    </xf>
    <xf numFmtId="49" fontId="4" fillId="0" borderId="10" xfId="0" quotePrefix="1" applyNumberFormat="1" applyFont="1" applyFill="1" applyBorder="1" applyAlignment="1"/>
    <xf numFmtId="49" fontId="4" fillId="0" borderId="2" xfId="0" applyNumberFormat="1" applyFont="1" applyFill="1" applyBorder="1" applyAlignment="1">
      <alignment vertical="top" wrapText="1"/>
    </xf>
    <xf numFmtId="49" fontId="4" fillId="0" borderId="0" xfId="0" applyNumberFormat="1" applyFont="1" applyFill="1" applyAlignment="1">
      <alignment vertical="top" wrapText="1"/>
    </xf>
    <xf numFmtId="0" fontId="4" fillId="0" borderId="9" xfId="1" applyFont="1" applyFill="1" applyBorder="1" applyAlignment="1">
      <alignment horizontal="center" vertical="top" wrapText="1"/>
    </xf>
    <xf numFmtId="49" fontId="4" fillId="0" borderId="6" xfId="1" applyNumberFormat="1" applyFont="1" applyFill="1" applyBorder="1" applyAlignment="1">
      <alignment vertical="top" wrapText="1"/>
    </xf>
    <xf numFmtId="49" fontId="4" fillId="0" borderId="0" xfId="1" applyNumberFormat="1" applyFont="1" applyFill="1" applyBorder="1"/>
    <xf numFmtId="49" fontId="4" fillId="0" borderId="0" xfId="1" applyNumberFormat="1" applyFont="1" applyFill="1" applyBorder="1" applyAlignment="1">
      <alignment vertical="top" wrapText="1"/>
    </xf>
    <xf numFmtId="4" fontId="4" fillId="0" borderId="0" xfId="1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vertical="top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top" wrapText="1"/>
    </xf>
    <xf numFmtId="49" fontId="4" fillId="0" borderId="2" xfId="0" quotePrefix="1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0" fillId="0" borderId="0" xfId="0" applyFill="1"/>
    <xf numFmtId="164" fontId="4" fillId="0" borderId="0" xfId="1" applyNumberFormat="1" applyFont="1" applyFill="1"/>
    <xf numFmtId="49" fontId="4" fillId="0" borderId="5" xfId="1" applyNumberFormat="1" applyFont="1" applyFill="1" applyBorder="1"/>
    <xf numFmtId="0" fontId="4" fillId="0" borderId="6" xfId="1" applyFont="1" applyFill="1" applyBorder="1" applyAlignment="1">
      <alignment horizontal="center" vertical="top" wrapText="1"/>
    </xf>
    <xf numFmtId="49" fontId="4" fillId="0" borderId="5" xfId="1" applyNumberFormat="1" applyFont="1" applyFill="1" applyBorder="1" applyAlignment="1"/>
    <xf numFmtId="49" fontId="4" fillId="0" borderId="0" xfId="1" applyNumberFormat="1" applyFont="1" applyFill="1"/>
    <xf numFmtId="49" fontId="5" fillId="0" borderId="0" xfId="1" applyNumberFormat="1" applyFont="1" applyFill="1" applyAlignment="1">
      <alignment vertical="top" wrapText="1"/>
    </xf>
    <xf numFmtId="49" fontId="4" fillId="0" borderId="0" xfId="0" quotePrefix="1" applyNumberFormat="1" applyFont="1" applyFill="1" applyBorder="1" applyAlignment="1" applyProtection="1">
      <alignment horizontal="left" vertical="top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0" xfId="0" quotePrefix="1" applyNumberFormat="1" applyFont="1" applyFill="1" applyAlignment="1">
      <alignment horizontal="left" vertical="top" wrapText="1"/>
    </xf>
    <xf numFmtId="49" fontId="4" fillId="0" borderId="0" xfId="0" applyNumberFormat="1" applyFont="1" applyFill="1" applyAlignment="1">
      <alignment vertical="top"/>
    </xf>
    <xf numFmtId="49" fontId="4" fillId="0" borderId="4" xfId="1" applyNumberFormat="1" applyFont="1" applyFill="1" applyBorder="1"/>
    <xf numFmtId="0" fontId="4" fillId="0" borderId="2" xfId="1" applyFont="1" applyFill="1" applyBorder="1" applyAlignment="1">
      <alignment vertical="top" wrapText="1"/>
    </xf>
    <xf numFmtId="49" fontId="5" fillId="0" borderId="6" xfId="0" quotePrefix="1" applyNumberFormat="1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 applyProtection="1"/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vertical="top"/>
    </xf>
    <xf numFmtId="49" fontId="4" fillId="0" borderId="0" xfId="1" applyNumberFormat="1" applyFont="1" applyFill="1" applyBorder="1" applyAlignment="1"/>
    <xf numFmtId="164" fontId="4" fillId="0" borderId="0" xfId="1" applyNumberFormat="1" applyFont="1" applyFill="1" applyBorder="1" applyAlignment="1">
      <alignment horizontal="right"/>
    </xf>
    <xf numFmtId="0" fontId="4" fillId="0" borderId="0" xfId="0" applyFont="1" applyFill="1" applyAlignment="1">
      <alignment vertical="top" wrapText="1"/>
    </xf>
    <xf numFmtId="164" fontId="4" fillId="0" borderId="3" xfId="1" applyNumberFormat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49" fontId="4" fillId="0" borderId="2" xfId="1" applyNumberFormat="1" applyFont="1" applyFill="1" applyBorder="1" applyAlignment="1">
      <alignment horizontal="center" vertical="top" wrapText="1"/>
    </xf>
    <xf numFmtId="164" fontId="4" fillId="0" borderId="5" xfId="0" quotePrefix="1" applyNumberFormat="1" applyFont="1" applyFill="1" applyBorder="1" applyAlignment="1">
      <alignment horizontal="center"/>
    </xf>
    <xf numFmtId="49" fontId="4" fillId="0" borderId="6" xfId="1" applyNumberFormat="1" applyFont="1" applyFill="1" applyBorder="1" applyAlignment="1">
      <alignment horizontal="center" vertical="top" wrapText="1"/>
    </xf>
    <xf numFmtId="49" fontId="4" fillId="0" borderId="7" xfId="1" applyNumberFormat="1" applyFont="1" applyFill="1" applyBorder="1" applyAlignment="1">
      <alignment vertical="top" wrapText="1"/>
    </xf>
    <xf numFmtId="164" fontId="4" fillId="0" borderId="3" xfId="1" applyNumberFormat="1" applyFont="1" applyFill="1" applyBorder="1" applyAlignment="1"/>
    <xf numFmtId="0" fontId="4" fillId="0" borderId="0" xfId="1" applyFont="1" applyFill="1" applyBorder="1"/>
    <xf numFmtId="0" fontId="4" fillId="0" borderId="0" xfId="1" applyFont="1" applyFill="1" applyBorder="1" applyAlignment="1">
      <alignment vertical="top" wrapText="1"/>
    </xf>
    <xf numFmtId="49" fontId="4" fillId="0" borderId="0" xfId="1" quotePrefix="1" applyNumberFormat="1" applyFont="1" applyFill="1" applyBorder="1"/>
    <xf numFmtId="0" fontId="4" fillId="0" borderId="0" xfId="0" applyFont="1" applyFill="1" applyBorder="1" applyAlignment="1"/>
    <xf numFmtId="49" fontId="5" fillId="0" borderId="7" xfId="0" quotePrefix="1" applyNumberFormat="1" applyFont="1" applyFill="1" applyBorder="1" applyAlignment="1">
      <alignment horizontal="left" vertical="top" wrapText="1"/>
    </xf>
    <xf numFmtId="49" fontId="4" fillId="0" borderId="6" xfId="0" quotePrefix="1" applyNumberFormat="1" applyFont="1" applyFill="1" applyBorder="1" applyAlignment="1">
      <alignment horizontal="left" vertical="top" wrapText="1"/>
    </xf>
    <xf numFmtId="49" fontId="4" fillId="0" borderId="5" xfId="2" applyNumberFormat="1" applyFont="1" applyFill="1" applyBorder="1" applyAlignment="1">
      <alignment vertical="top" wrapText="1"/>
    </xf>
    <xf numFmtId="164" fontId="4" fillId="0" borderId="12" xfId="1" applyNumberFormat="1" applyFont="1" applyFill="1" applyBorder="1" applyAlignment="1"/>
    <xf numFmtId="164" fontId="4" fillId="0" borderId="5" xfId="1" applyNumberFormat="1" applyFont="1" applyFill="1" applyBorder="1" applyAlignment="1"/>
    <xf numFmtId="0" fontId="4" fillId="0" borderId="0" xfId="2" applyFont="1" applyFill="1" applyAlignment="1"/>
    <xf numFmtId="164" fontId="4" fillId="0" borderId="5" xfId="2" applyNumberFormat="1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horizontal="left" vertical="top"/>
    </xf>
    <xf numFmtId="49" fontId="5" fillId="0" borderId="5" xfId="2" applyNumberFormat="1" applyFont="1" applyFill="1" applyBorder="1" applyAlignment="1">
      <alignment horizontal="left" vertical="top" wrapText="1"/>
    </xf>
    <xf numFmtId="164" fontId="5" fillId="0" borderId="5" xfId="2" applyNumberFormat="1" applyFont="1" applyFill="1" applyBorder="1" applyAlignment="1">
      <alignment horizontal="right" vertical="top"/>
    </xf>
    <xf numFmtId="164" fontId="4" fillId="0" borderId="5" xfId="2" applyNumberFormat="1" applyFont="1" applyFill="1" applyBorder="1" applyAlignment="1">
      <alignment horizontal="right" vertical="top"/>
    </xf>
    <xf numFmtId="49" fontId="4" fillId="0" borderId="5" xfId="2" applyNumberFormat="1" applyFont="1" applyFill="1" applyBorder="1" applyAlignment="1">
      <alignment vertical="top"/>
    </xf>
    <xf numFmtId="164" fontId="4" fillId="0" borderId="5" xfId="2" applyNumberFormat="1" applyFont="1" applyFill="1" applyBorder="1" applyAlignment="1" applyProtection="1">
      <alignment vertical="top"/>
    </xf>
    <xf numFmtId="49" fontId="4" fillId="0" borderId="0" xfId="0" quotePrefix="1" applyNumberFormat="1" applyFont="1" applyFill="1" applyAlignment="1">
      <alignment horizontal="left" vertical="justify"/>
    </xf>
    <xf numFmtId="49" fontId="4" fillId="0" borderId="0" xfId="0" applyNumberFormat="1" applyFont="1" applyFill="1" applyBorder="1" applyAlignment="1">
      <alignment vertical="top" wrapText="1"/>
    </xf>
    <xf numFmtId="49" fontId="4" fillId="0" borderId="0" xfId="0" quotePrefix="1" applyNumberFormat="1" applyFont="1" applyFill="1" applyBorder="1"/>
    <xf numFmtId="49" fontId="4" fillId="0" borderId="0" xfId="0" applyNumberFormat="1" applyFont="1" applyFill="1" applyBorder="1" applyAlignment="1">
      <alignment horizontal="left" vertical="top"/>
    </xf>
    <xf numFmtId="0" fontId="4" fillId="0" borderId="7" xfId="0" quotePrefix="1" applyFont="1" applyFill="1" applyBorder="1" applyAlignment="1">
      <alignment horizontal="left" indent="1"/>
    </xf>
    <xf numFmtId="0" fontId="5" fillId="0" borderId="6" xfId="2" quotePrefix="1" applyFont="1" applyFill="1" applyBorder="1" applyAlignment="1">
      <alignment horizontal="left" indent="2"/>
    </xf>
    <xf numFmtId="49" fontId="4" fillId="0" borderId="7" xfId="1" applyNumberFormat="1" applyFont="1" applyFill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left" vertical="top" wrapText="1"/>
    </xf>
    <xf numFmtId="49" fontId="4" fillId="0" borderId="6" xfId="1" quotePrefix="1" applyNumberFormat="1" applyFont="1" applyFill="1" applyBorder="1" applyAlignment="1">
      <alignment horizontal="left" vertical="top" wrapText="1"/>
    </xf>
    <xf numFmtId="3" fontId="5" fillId="0" borderId="5" xfId="2" applyNumberFormat="1" applyFont="1" applyFill="1" applyBorder="1" applyAlignment="1">
      <alignment horizontal="left" vertical="top" wrapText="1"/>
    </xf>
    <xf numFmtId="0" fontId="4" fillId="0" borderId="5" xfId="0" quotePrefix="1" applyFont="1" applyFill="1" applyBorder="1" applyAlignment="1">
      <alignment vertical="top"/>
    </xf>
    <xf numFmtId="49" fontId="4" fillId="0" borderId="5" xfId="1" quotePrefix="1" applyNumberFormat="1" applyFont="1" applyFill="1" applyBorder="1" applyAlignment="1">
      <alignment horizontal="left" indent="4"/>
    </xf>
    <xf numFmtId="164" fontId="4" fillId="0" borderId="5" xfId="0" applyNumberFormat="1" applyFont="1" applyFill="1" applyBorder="1" applyAlignment="1" applyProtection="1">
      <alignment horizontal="right" vertical="top"/>
      <protection locked="0"/>
    </xf>
    <xf numFmtId="0" fontId="4" fillId="0" borderId="0" xfId="3" applyFont="1" applyFill="1" applyAlignment="1"/>
    <xf numFmtId="0" fontId="4" fillId="0" borderId="0" xfId="3" applyFont="1" applyFill="1" applyAlignment="1" applyProtection="1"/>
    <xf numFmtId="164" fontId="4" fillId="0" borderId="5" xfId="0" applyNumberFormat="1" applyFont="1" applyFill="1" applyBorder="1" applyAlignment="1">
      <alignment horizontal="right" vertical="center"/>
    </xf>
    <xf numFmtId="49" fontId="4" fillId="0" borderId="5" xfId="0" quotePrefix="1" applyNumberFormat="1" applyFont="1" applyFill="1" applyBorder="1" applyAlignment="1" applyProtection="1">
      <alignment horizontal="right"/>
    </xf>
    <xf numFmtId="49" fontId="4" fillId="0" borderId="5" xfId="0" applyNumberFormat="1" applyFont="1" applyFill="1" applyBorder="1" applyAlignment="1" applyProtection="1">
      <alignment vertical="top" wrapText="1"/>
    </xf>
    <xf numFmtId="49" fontId="4" fillId="0" borderId="7" xfId="1" quotePrefix="1" applyNumberFormat="1" applyFont="1" applyFill="1" applyBorder="1" applyAlignment="1">
      <alignment vertical="top" wrapText="1"/>
    </xf>
    <xf numFmtId="49" fontId="4" fillId="0" borderId="0" xfId="1" applyNumberFormat="1" applyFont="1" applyFill="1" applyBorder="1" applyAlignment="1">
      <alignment horizontal="left" vertical="top"/>
    </xf>
    <xf numFmtId="49" fontId="4" fillId="0" borderId="2" xfId="0" quotePrefix="1" applyNumberFormat="1" applyFont="1" applyFill="1" applyBorder="1" applyAlignment="1">
      <alignment horizontal="left" vertical="top"/>
    </xf>
    <xf numFmtId="165" fontId="4" fillId="0" borderId="5" xfId="4" quotePrefix="1" applyNumberFormat="1" applyFont="1" applyFill="1" applyBorder="1" applyAlignment="1">
      <alignment horizontal="left"/>
    </xf>
    <xf numFmtId="165" fontId="5" fillId="0" borderId="6" xfId="4" quotePrefix="1" applyNumberFormat="1" applyFont="1" applyFill="1" applyBorder="1" applyAlignment="1">
      <alignment horizontal="left" vertical="top" wrapText="1"/>
    </xf>
    <xf numFmtId="49" fontId="5" fillId="0" borderId="2" xfId="0" quotePrefix="1" applyNumberFormat="1" applyFont="1" applyFill="1" applyBorder="1" applyAlignment="1">
      <alignment horizontal="left" vertical="top" wrapText="1"/>
    </xf>
    <xf numFmtId="49" fontId="4" fillId="0" borderId="10" xfId="0" quotePrefix="1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/>
    <xf numFmtId="49" fontId="4" fillId="0" borderId="7" xfId="0" applyNumberFormat="1" applyFont="1" applyFill="1" applyBorder="1" applyAlignment="1">
      <alignment horizontal="left" indent="4"/>
    </xf>
    <xf numFmtId="164" fontId="4" fillId="0" borderId="0" xfId="0" applyNumberFormat="1" applyFont="1" applyFill="1" applyBorder="1" applyAlignment="1"/>
    <xf numFmtId="0" fontId="2" fillId="0" borderId="0" xfId="0" applyFont="1" applyFill="1" applyAlignment="1"/>
    <xf numFmtId="49" fontId="4" fillId="0" borderId="5" xfId="1" quotePrefix="1" applyNumberFormat="1" applyFont="1" applyFill="1" applyBorder="1" applyAlignment="1">
      <alignment horizontal="left" indent="5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5" xfId="3" applyNumberFormat="1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right" vertical="top"/>
    </xf>
    <xf numFmtId="49" fontId="4" fillId="0" borderId="5" xfId="0" quotePrefix="1" applyNumberFormat="1" applyFont="1" applyFill="1" applyBorder="1" applyAlignment="1" applyProtection="1">
      <alignment horizontal="right" vertical="top"/>
    </xf>
    <xf numFmtId="164" fontId="4" fillId="0" borderId="5" xfId="0" applyNumberFormat="1" applyFont="1" applyFill="1" applyBorder="1" applyAlignment="1" applyProtection="1">
      <alignment vertical="top"/>
    </xf>
    <xf numFmtId="49" fontId="5" fillId="0" borderId="6" xfId="2" quotePrefix="1" applyNumberFormat="1" applyFont="1" applyFill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vertical="top" wrapText="1"/>
    </xf>
    <xf numFmtId="4" fontId="11" fillId="0" borderId="5" xfId="0" applyNumberFormat="1" applyFont="1" applyFill="1" applyBorder="1" applyAlignment="1"/>
    <xf numFmtId="0" fontId="11" fillId="0" borderId="0" xfId="0" applyFont="1" applyFill="1" applyAlignment="1"/>
    <xf numFmtId="0" fontId="12" fillId="0" borderId="0" xfId="0" applyFont="1" applyFill="1" applyAlignment="1"/>
    <xf numFmtId="49" fontId="4" fillId="0" borderId="6" xfId="1" applyNumberFormat="1" applyFont="1" applyFill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horizontal="left" vertical="top" wrapText="1"/>
    </xf>
    <xf numFmtId="49" fontId="5" fillId="0" borderId="6" xfId="1" applyNumberFormat="1" applyFont="1" applyFill="1" applyBorder="1" applyAlignment="1">
      <alignment horizontal="left" vertical="top" wrapText="1"/>
    </xf>
    <xf numFmtId="49" fontId="4" fillId="0" borderId="5" xfId="1" quotePrefix="1" applyNumberFormat="1" applyFont="1" applyFill="1" applyBorder="1" applyAlignment="1">
      <alignment horizontal="left" vertical="top" wrapText="1"/>
    </xf>
    <xf numFmtId="0" fontId="4" fillId="0" borderId="5" xfId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/>
    <xf numFmtId="49" fontId="4" fillId="0" borderId="5" xfId="1" quotePrefix="1" applyNumberFormat="1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wrapText="1"/>
    </xf>
    <xf numFmtId="0" fontId="4" fillId="0" borderId="0" xfId="0" quotePrefix="1" applyFont="1" applyFill="1" applyAlignment="1">
      <alignment horizontal="left"/>
    </xf>
    <xf numFmtId="49" fontId="4" fillId="0" borderId="7" xfId="1" quotePrefix="1" applyNumberFormat="1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/>
    <xf numFmtId="49" fontId="4" fillId="0" borderId="0" xfId="0" quotePrefix="1" applyNumberFormat="1" applyFont="1" applyFill="1" applyAlignment="1">
      <alignment vertical="justify"/>
    </xf>
    <xf numFmtId="164" fontId="4" fillId="0" borderId="0" xfId="0" quotePrefix="1" applyNumberFormat="1" applyFont="1" applyFill="1" applyAlignment="1">
      <alignment vertical="justify"/>
    </xf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164" fontId="4" fillId="0" borderId="4" xfId="0" quotePrefix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0" fontId="4" fillId="0" borderId="6" xfId="0" applyFont="1" applyFill="1" applyBorder="1" applyAlignment="1">
      <alignment horizontal="center" vertical="top" wrapText="1"/>
    </xf>
    <xf numFmtId="164" fontId="4" fillId="0" borderId="4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vertical="top" wrapText="1"/>
    </xf>
    <xf numFmtId="0" fontId="4" fillId="0" borderId="3" xfId="0" applyFont="1" applyFill="1" applyBorder="1" applyAlignment="1">
      <alignment horizontal="center"/>
    </xf>
    <xf numFmtId="164" fontId="5" fillId="0" borderId="0" xfId="5" applyNumberFormat="1" applyFont="1" applyFill="1" applyAlignment="1"/>
    <xf numFmtId="0" fontId="5" fillId="0" borderId="0" xfId="5" applyFont="1" applyFill="1" applyAlignment="1"/>
    <xf numFmtId="0" fontId="4" fillId="0" borderId="4" xfId="1" applyFont="1" applyFill="1" applyBorder="1"/>
    <xf numFmtId="0" fontId="4" fillId="0" borderId="5" xfId="1" applyFont="1" applyFill="1" applyBorder="1"/>
    <xf numFmtId="49" fontId="4" fillId="0" borderId="5" xfId="5" applyNumberFormat="1" applyFont="1" applyFill="1" applyBorder="1" applyAlignment="1">
      <alignment horizontal="left" vertical="top"/>
    </xf>
    <xf numFmtId="49" fontId="4" fillId="0" borderId="5" xfId="5" quotePrefix="1" applyNumberFormat="1" applyFont="1" applyFill="1" applyBorder="1" applyAlignment="1" applyProtection="1">
      <alignment horizontal="left" vertical="top" wrapText="1"/>
    </xf>
    <xf numFmtId="164" fontId="4" fillId="0" borderId="5" xfId="5" applyNumberFormat="1" applyFont="1" applyFill="1" applyBorder="1" applyAlignment="1">
      <alignment horizontal="right"/>
    </xf>
    <xf numFmtId="49" fontId="4" fillId="0" borderId="5" xfId="5" applyNumberFormat="1" applyFont="1" applyFill="1" applyBorder="1" applyAlignment="1">
      <alignment vertical="top" wrapText="1"/>
    </xf>
    <xf numFmtId="49" fontId="4" fillId="0" borderId="5" xfId="5" applyNumberFormat="1" applyFont="1" applyFill="1" applyBorder="1" applyAlignment="1" applyProtection="1">
      <alignment horizontal="left" vertical="top" wrapText="1"/>
    </xf>
    <xf numFmtId="49" fontId="4" fillId="0" borderId="5" xfId="5" quotePrefix="1" applyNumberFormat="1" applyFont="1" applyFill="1" applyBorder="1" applyAlignment="1" applyProtection="1">
      <alignment horizontal="left" vertical="top"/>
    </xf>
    <xf numFmtId="49" fontId="4" fillId="0" borderId="5" xfId="5" applyNumberFormat="1" applyFont="1" applyFill="1" applyBorder="1" applyAlignment="1">
      <alignment horizontal="right" vertical="top"/>
    </xf>
    <xf numFmtId="167" fontId="4" fillId="0" borderId="0" xfId="5" applyNumberFormat="1" applyFont="1" applyFill="1" applyBorder="1" applyAlignment="1">
      <alignment horizontal="right" vertical="top"/>
    </xf>
    <xf numFmtId="0" fontId="4" fillId="0" borderId="0" xfId="5" quotePrefix="1" applyFont="1" applyFill="1" applyBorder="1" applyAlignment="1" applyProtection="1">
      <alignment horizontal="left" vertical="top" wrapText="1"/>
    </xf>
    <xf numFmtId="164" fontId="4" fillId="0" borderId="0" xfId="5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4" fillId="0" borderId="0" xfId="2" applyNumberFormat="1" applyFont="1" applyFill="1" applyAlignment="1" applyProtection="1">
      <alignment horizontal="right" vertical="top"/>
    </xf>
    <xf numFmtId="0" fontId="4" fillId="0" borderId="0" xfId="2" applyNumberFormat="1" applyFont="1" applyFill="1" applyBorder="1" applyAlignment="1">
      <alignment horizontal="left" vertical="top"/>
    </xf>
    <xf numFmtId="49" fontId="4" fillId="0" borderId="8" xfId="0" quotePrefix="1" applyNumberFormat="1" applyFont="1" applyFill="1" applyBorder="1" applyAlignment="1">
      <alignment vertical="top" wrapText="1"/>
    </xf>
    <xf numFmtId="164" fontId="4" fillId="0" borderId="0" xfId="2" applyNumberFormat="1" applyFont="1" applyFill="1" applyBorder="1" applyAlignment="1" applyProtection="1">
      <alignment vertical="top"/>
    </xf>
    <xf numFmtId="164" fontId="4" fillId="0" borderId="0" xfId="2" applyNumberFormat="1" applyFont="1" applyFill="1" applyAlignment="1"/>
    <xf numFmtId="166" fontId="4" fillId="0" borderId="0" xfId="2" applyNumberFormat="1" applyFont="1" applyFill="1" applyAlignment="1"/>
    <xf numFmtId="0" fontId="4" fillId="0" borderId="0" xfId="1" applyFont="1" applyFill="1" applyBorder="1" applyAlignment="1">
      <alignment horizontal="left" vertical="top"/>
    </xf>
    <xf numFmtId="164" fontId="4" fillId="0" borderId="2" xfId="0" applyNumberFormat="1" applyFont="1" applyFill="1" applyBorder="1" applyAlignment="1">
      <alignment horizontal="left"/>
    </xf>
    <xf numFmtId="0" fontId="4" fillId="0" borderId="5" xfId="0" applyFont="1" applyFill="1" applyBorder="1"/>
    <xf numFmtId="164" fontId="4" fillId="0" borderId="12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164" fontId="4" fillId="0" borderId="3" xfId="1" applyNumberFormat="1" applyFont="1" applyFill="1" applyBorder="1" applyProtection="1"/>
    <xf numFmtId="0" fontId="4" fillId="0" borderId="3" xfId="1" applyFont="1" applyFill="1" applyBorder="1" applyProtection="1"/>
    <xf numFmtId="164" fontId="3" fillId="0" borderId="17" xfId="0" applyNumberFormat="1" applyFont="1" applyFill="1" applyBorder="1" applyProtection="1"/>
    <xf numFmtId="164" fontId="2" fillId="0" borderId="5" xfId="0" applyNumberFormat="1" applyFont="1" applyFill="1" applyBorder="1" applyAlignment="1"/>
    <xf numFmtId="0" fontId="4" fillId="0" borderId="0" xfId="0" quotePrefix="1" applyFont="1" applyFill="1" applyAlignment="1">
      <alignment horizontal="left" vertical="top" wrapText="1"/>
    </xf>
    <xf numFmtId="0" fontId="4" fillId="0" borderId="2" xfId="0" quotePrefix="1" applyFont="1" applyFill="1" applyBorder="1" applyAlignment="1">
      <alignment horizontal="left" vertical="justify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0" quotePrefix="1" applyNumberFormat="1" applyFont="1" applyFill="1" applyBorder="1" applyAlignment="1">
      <alignment horizontal="left" vertical="justify"/>
    </xf>
    <xf numFmtId="49" fontId="4" fillId="0" borderId="2" xfId="0" quotePrefix="1" applyNumberFormat="1" applyFont="1" applyFill="1" applyBorder="1" applyAlignment="1" applyProtection="1">
      <alignment horizontal="justify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49" fontId="4" fillId="0" borderId="0" xfId="0" quotePrefix="1" applyNumberFormat="1" applyFont="1" applyFill="1" applyBorder="1" applyAlignment="1" applyProtection="1">
      <alignment horizontal="justify" vertical="top" wrapText="1"/>
    </xf>
    <xf numFmtId="0" fontId="0" fillId="0" borderId="0" xfId="0" applyFill="1" applyAlignment="1">
      <alignment vertical="top" wrapText="1"/>
    </xf>
    <xf numFmtId="0" fontId="4" fillId="0" borderId="4" xfId="0" applyFont="1" applyFill="1" applyBorder="1" applyAlignment="1">
      <alignment horizontal="left" vertical="top"/>
    </xf>
    <xf numFmtId="164" fontId="2" fillId="0" borderId="0" xfId="0" applyNumberFormat="1" applyFont="1" applyFill="1" applyAlignment="1"/>
    <xf numFmtId="164" fontId="5" fillId="0" borderId="5" xfId="0" applyNumberFormat="1" applyFont="1" applyFill="1" applyBorder="1" applyAlignment="1"/>
    <xf numFmtId="164" fontId="2" fillId="0" borderId="0" xfId="0" applyNumberFormat="1" applyFont="1" applyFill="1"/>
    <xf numFmtId="165" fontId="4" fillId="0" borderId="3" xfId="0" quotePrefix="1" applyNumberFormat="1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165" fontId="5" fillId="0" borderId="6" xfId="0" quotePrefix="1" applyNumberFormat="1" applyFont="1" applyFill="1" applyBorder="1" applyAlignment="1">
      <alignment horizontal="left" vertical="top" wrapText="1"/>
    </xf>
    <xf numFmtId="165" fontId="4" fillId="0" borderId="6" xfId="0" quotePrefix="1" applyNumberFormat="1" applyFont="1" applyFill="1" applyBorder="1" applyAlignment="1">
      <alignment horizontal="left" vertical="top" wrapText="1"/>
    </xf>
    <xf numFmtId="165" fontId="13" fillId="0" borderId="6" xfId="0" quotePrefix="1" applyNumberFormat="1" applyFont="1" applyFill="1" applyBorder="1" applyAlignment="1">
      <alignment horizontal="left" indent="2"/>
    </xf>
    <xf numFmtId="165" fontId="5" fillId="0" borderId="6" xfId="0" applyNumberFormat="1" applyFont="1" applyFill="1" applyBorder="1" applyAlignment="1">
      <alignment horizontal="left"/>
    </xf>
    <xf numFmtId="165" fontId="13" fillId="0" borderId="6" xfId="0" quotePrefix="1" applyNumberFormat="1" applyFont="1" applyFill="1" applyBorder="1" applyAlignment="1">
      <alignment horizontal="left" wrapText="1" indent="2"/>
    </xf>
    <xf numFmtId="165" fontId="4" fillId="0" borderId="6" xfId="0" applyNumberFormat="1" applyFont="1" applyFill="1" applyBorder="1" applyAlignment="1">
      <alignment horizontal="left" indent="3"/>
    </xf>
    <xf numFmtId="164" fontId="2" fillId="0" borderId="5" xfId="0" applyNumberFormat="1" applyFont="1" applyFill="1" applyBorder="1"/>
    <xf numFmtId="165" fontId="5" fillId="0" borderId="6" xfId="0" applyNumberFormat="1" applyFont="1" applyFill="1" applyBorder="1" applyAlignment="1">
      <alignment vertical="top" wrapText="1"/>
    </xf>
    <xf numFmtId="165" fontId="5" fillId="0" borderId="6" xfId="0" quotePrefix="1" applyNumberFormat="1" applyFont="1" applyFill="1" applyBorder="1" applyAlignment="1">
      <alignment horizontal="left" vertical="top"/>
    </xf>
    <xf numFmtId="165" fontId="4" fillId="0" borderId="6" xfId="0" quotePrefix="1" applyNumberFormat="1" applyFont="1" applyFill="1" applyBorder="1" applyAlignment="1">
      <alignment horizontal="left" vertical="top"/>
    </xf>
    <xf numFmtId="165" fontId="4" fillId="0" borderId="6" xfId="0" applyNumberFormat="1" applyFont="1" applyFill="1" applyBorder="1" applyAlignment="1">
      <alignment horizontal="left" vertical="top" indent="2"/>
    </xf>
    <xf numFmtId="49" fontId="4" fillId="0" borderId="6" xfId="0" applyNumberFormat="1" applyFont="1" applyFill="1" applyBorder="1" applyAlignment="1">
      <alignment horizontal="left" indent="2"/>
    </xf>
    <xf numFmtId="49" fontId="4" fillId="0" borderId="6" xfId="0" applyNumberFormat="1" applyFont="1" applyFill="1" applyBorder="1" applyAlignment="1">
      <alignment horizontal="left" indent="3"/>
    </xf>
    <xf numFmtId="165" fontId="4" fillId="0" borderId="6" xfId="0" applyNumberFormat="1" applyFont="1" applyFill="1" applyBorder="1" applyAlignment="1">
      <alignment horizontal="left" vertical="top" wrapText="1"/>
    </xf>
    <xf numFmtId="49" fontId="5" fillId="0" borderId="5" xfId="0" quotePrefix="1" applyNumberFormat="1" applyFont="1" applyFill="1" applyBorder="1" applyAlignment="1">
      <alignment horizontal="left" vertical="top"/>
    </xf>
    <xf numFmtId="164" fontId="5" fillId="0" borderId="5" xfId="0" applyNumberFormat="1" applyFont="1" applyFill="1" applyBorder="1"/>
    <xf numFmtId="0" fontId="4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49" fontId="5" fillId="0" borderId="6" xfId="0" quotePrefix="1" applyNumberFormat="1" applyFont="1" applyFill="1" applyBorder="1" applyAlignment="1">
      <alignment horizontal="left" indent="1"/>
    </xf>
    <xf numFmtId="0" fontId="9" fillId="0" borderId="0" xfId="0" applyFont="1" applyFill="1"/>
    <xf numFmtId="49" fontId="5" fillId="0" borderId="6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vertical="top"/>
    </xf>
    <xf numFmtId="49" fontId="5" fillId="0" borderId="6" xfId="0" quotePrefix="1" applyNumberFormat="1" applyFont="1" applyFill="1" applyBorder="1" applyAlignment="1">
      <alignment horizontal="left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/>
    <xf numFmtId="166" fontId="4" fillId="0" borderId="5" xfId="0" applyNumberFormat="1" applyFont="1" applyFill="1" applyBorder="1"/>
    <xf numFmtId="164" fontId="5" fillId="0" borderId="11" xfId="0" applyNumberFormat="1" applyFont="1" applyFill="1" applyBorder="1" applyAlignment="1"/>
    <xf numFmtId="165" fontId="9" fillId="0" borderId="0" xfId="0" applyNumberFormat="1" applyFont="1" applyFill="1" applyAlignment="1" applyProtection="1">
      <alignment horizontal="left" wrapText="1" indent="3"/>
    </xf>
    <xf numFmtId="164" fontId="4" fillId="0" borderId="11" xfId="0" applyNumberFormat="1" applyFont="1" applyFill="1" applyBorder="1" applyAlignment="1"/>
    <xf numFmtId="165" fontId="9" fillId="0" borderId="0" xfId="0" applyNumberFormat="1" applyFont="1" applyFill="1" applyAlignment="1" applyProtection="1">
      <alignment horizontal="left" indent="3"/>
    </xf>
    <xf numFmtId="0" fontId="2" fillId="0" borderId="0" xfId="0" quotePrefix="1" applyFont="1" applyFill="1"/>
    <xf numFmtId="0" fontId="13" fillId="0" borderId="0" xfId="2" quotePrefix="1" applyFont="1" applyFill="1" applyAlignment="1">
      <alignment horizontal="left"/>
    </xf>
    <xf numFmtId="164" fontId="13" fillId="0" borderId="0" xfId="2" applyNumberFormat="1" applyFont="1" applyFill="1" applyAlignment="1">
      <alignment vertical="top"/>
    </xf>
    <xf numFmtId="0" fontId="0" fillId="0" borderId="0" xfId="0" applyFill="1" applyAlignment="1"/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164" fontId="4" fillId="0" borderId="14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0" borderId="5" xfId="1" applyFont="1" applyFill="1" applyBorder="1" applyAlignment="1" applyProtection="1">
      <alignment vertical="top" wrapText="1"/>
    </xf>
    <xf numFmtId="0" fontId="14" fillId="0" borderId="5" xfId="1" applyFont="1" applyFill="1" applyBorder="1" applyAlignment="1" applyProtection="1">
      <alignment vertical="top" wrapText="1"/>
    </xf>
    <xf numFmtId="0" fontId="4" fillId="0" borderId="5" xfId="1" applyFont="1" applyFill="1" applyBorder="1" applyAlignment="1" applyProtection="1">
      <alignment vertical="top" wrapText="1"/>
      <protection locked="0"/>
    </xf>
    <xf numFmtId="0" fontId="4" fillId="0" borderId="5" xfId="0" applyFont="1" applyFill="1" applyBorder="1" applyAlignment="1">
      <alignment vertical="top" wrapText="1"/>
    </xf>
    <xf numFmtId="0" fontId="4" fillId="0" borderId="3" xfId="1" applyFont="1" applyFill="1" applyBorder="1" applyAlignment="1" applyProtection="1">
      <alignment vertical="top" wrapText="1"/>
    </xf>
    <xf numFmtId="0" fontId="3" fillId="0" borderId="17" xfId="0" applyFont="1" applyFill="1" applyBorder="1" applyAlignment="1">
      <alignment vertical="top" wrapText="1"/>
    </xf>
    <xf numFmtId="0" fontId="17" fillId="0" borderId="0" xfId="0" applyFont="1" applyFill="1"/>
    <xf numFmtId="164" fontId="17" fillId="0" borderId="0" xfId="0" applyNumberFormat="1" applyFont="1" applyFill="1" applyAlignment="1"/>
    <xf numFmtId="164" fontId="17" fillId="0" borderId="0" xfId="0" applyNumberFormat="1" applyFont="1" applyFill="1"/>
    <xf numFmtId="3" fontId="17" fillId="0" borderId="0" xfId="0" applyNumberFormat="1" applyFont="1" applyFill="1"/>
    <xf numFmtId="0" fontId="16" fillId="0" borderId="0" xfId="0" applyFont="1" applyFill="1"/>
    <xf numFmtId="0" fontId="18" fillId="0" borderId="0" xfId="0" applyFont="1" applyFill="1"/>
    <xf numFmtId="164" fontId="17" fillId="0" borderId="0" xfId="0" applyNumberFormat="1" applyFont="1" applyFill="1" applyBorder="1"/>
    <xf numFmtId="0" fontId="17" fillId="0" borderId="0" xfId="0" quotePrefix="1" applyFont="1" applyFill="1" applyAlignment="1">
      <alignment vertical="justify"/>
    </xf>
    <xf numFmtId="164" fontId="17" fillId="0" borderId="0" xfId="0" applyNumberFormat="1" applyFont="1" applyFill="1" applyAlignment="1">
      <alignment vertical="top"/>
    </xf>
    <xf numFmtId="164" fontId="17" fillId="0" borderId="0" xfId="1" applyNumberFormat="1" applyFont="1" applyFill="1"/>
    <xf numFmtId="164" fontId="17" fillId="0" borderId="0" xfId="1" applyNumberFormat="1" applyFont="1" applyFill="1" applyAlignment="1"/>
    <xf numFmtId="49" fontId="17" fillId="0" borderId="0" xfId="0" applyNumberFormat="1" applyFont="1" applyFill="1" applyAlignment="1">
      <alignment vertical="top"/>
    </xf>
    <xf numFmtId="164" fontId="17" fillId="0" borderId="0" xfId="0" applyNumberFormat="1" applyFont="1" applyFill="1" applyBorder="1" applyAlignment="1">
      <alignment vertical="top"/>
    </xf>
    <xf numFmtId="164" fontId="17" fillId="0" borderId="0" xfId="1" applyNumberFormat="1" applyFont="1" applyFill="1" applyBorder="1" applyAlignment="1">
      <alignment horizontal="right"/>
    </xf>
    <xf numFmtId="0" fontId="17" fillId="0" borderId="0" xfId="0" applyFont="1" applyFill="1" applyAlignment="1"/>
    <xf numFmtId="4" fontId="17" fillId="0" borderId="0" xfId="1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/>
    <xf numFmtId="0" fontId="17" fillId="0" borderId="0" xfId="0" applyFont="1" applyFill="1" applyBorder="1" applyAlignment="1"/>
    <xf numFmtId="4" fontId="12" fillId="0" borderId="0" xfId="0" applyNumberFormat="1" applyFont="1" applyFill="1" applyAlignment="1"/>
    <xf numFmtId="164" fontId="17" fillId="0" borderId="0" xfId="0" quotePrefix="1" applyNumberFormat="1" applyFont="1" applyFill="1" applyAlignment="1">
      <alignment vertical="justify"/>
    </xf>
    <xf numFmtId="164" fontId="17" fillId="0" borderId="0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quotePrefix="1" applyFont="1" applyFill="1" applyBorder="1" applyAlignment="1">
      <alignment horizontal="left" vertical="justify"/>
    </xf>
    <xf numFmtId="49" fontId="4" fillId="0" borderId="2" xfId="0" quotePrefix="1" applyNumberFormat="1" applyFont="1" applyFill="1" applyBorder="1" applyAlignment="1" applyProtection="1">
      <alignment horizontal="justify" vertical="top" wrapText="1"/>
    </xf>
    <xf numFmtId="0" fontId="4" fillId="0" borderId="2" xfId="0" quotePrefix="1" applyFont="1" applyFill="1" applyBorder="1" applyAlignment="1">
      <alignment horizontal="left" wrapText="1"/>
    </xf>
    <xf numFmtId="0" fontId="2" fillId="0" borderId="2" xfId="0" applyFont="1" applyFill="1" applyBorder="1" applyAlignment="1"/>
    <xf numFmtId="49" fontId="4" fillId="0" borderId="0" xfId="0" quotePrefix="1" applyNumberFormat="1" applyFont="1" applyFill="1" applyBorder="1" applyAlignment="1" applyProtection="1">
      <alignment horizontal="justify" vertical="top" wrapText="1"/>
    </xf>
    <xf numFmtId="49" fontId="4" fillId="0" borderId="2" xfId="0" quotePrefix="1" applyNumberFormat="1" applyFont="1" applyFill="1" applyBorder="1" applyAlignment="1">
      <alignment vertical="justify"/>
    </xf>
    <xf numFmtId="0" fontId="2" fillId="0" borderId="2" xfId="0" applyFont="1" applyFill="1" applyBorder="1" applyAlignment="1">
      <alignment vertical="justify"/>
    </xf>
    <xf numFmtId="0" fontId="4" fillId="0" borderId="0" xfId="0" quotePrefix="1" applyFont="1" applyFill="1" applyBorder="1" applyAlignment="1">
      <alignment horizontal="left" vertical="justify"/>
    </xf>
    <xf numFmtId="0" fontId="0" fillId="0" borderId="2" xfId="0" applyFill="1" applyBorder="1" applyAlignment="1">
      <alignment horizontal="justify" vertical="top" wrapText="1"/>
    </xf>
    <xf numFmtId="0" fontId="4" fillId="0" borderId="2" xfId="0" quotePrefix="1" applyNumberFormat="1" applyFont="1" applyFill="1" applyBorder="1" applyAlignment="1">
      <alignment vertical="justify"/>
    </xf>
    <xf numFmtId="49" fontId="4" fillId="0" borderId="3" xfId="1" applyNumberFormat="1" applyFont="1" applyFill="1" applyBorder="1" applyAlignment="1">
      <alignment horizontal="center" vertical="top" wrapText="1"/>
    </xf>
    <xf numFmtId="49" fontId="4" fillId="0" borderId="4" xfId="1" applyNumberFormat="1" applyFont="1" applyFill="1" applyBorder="1" applyAlignment="1">
      <alignment horizontal="center" vertical="top" wrapText="1"/>
    </xf>
    <xf numFmtId="0" fontId="4" fillId="0" borderId="2" xfId="0" quotePrefix="1" applyNumberFormat="1" applyFont="1" applyFill="1" applyBorder="1" applyAlignment="1">
      <alignment vertical="justify" wrapText="1"/>
    </xf>
    <xf numFmtId="0" fontId="2" fillId="0" borderId="2" xfId="0" applyFont="1" applyFill="1" applyBorder="1" applyAlignment="1">
      <alignment vertical="justify" wrapText="1"/>
    </xf>
    <xf numFmtId="164" fontId="4" fillId="0" borderId="2" xfId="0" quotePrefix="1" applyNumberFormat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4" fillId="0" borderId="2" xfId="0" quotePrefix="1" applyNumberFormat="1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49" fontId="4" fillId="0" borderId="2" xfId="0" quotePrefix="1" applyNumberFormat="1" applyFont="1" applyFill="1" applyBorder="1" applyAlignment="1">
      <alignment horizontal="left" vertical="justify"/>
    </xf>
    <xf numFmtId="0" fontId="4" fillId="0" borderId="2" xfId="0" quotePrefix="1" applyNumberFormat="1" applyFont="1" applyFill="1" applyBorder="1" applyAlignment="1">
      <alignment horizontal="left" vertical="justify"/>
    </xf>
    <xf numFmtId="0" fontId="2" fillId="0" borderId="2" xfId="0" applyFont="1" applyFill="1" applyBorder="1" applyAlignment="1">
      <alignment horizontal="left" vertical="justify"/>
    </xf>
    <xf numFmtId="0" fontId="4" fillId="0" borderId="0" xfId="0" quotePrefix="1" applyNumberFormat="1" applyFont="1" applyFill="1" applyBorder="1" applyAlignment="1">
      <alignment vertical="justify" wrapText="1"/>
    </xf>
    <xf numFmtId="0" fontId="2" fillId="0" borderId="0" xfId="0" applyFont="1" applyFill="1" applyBorder="1" applyAlignment="1">
      <alignment vertical="justify" wrapText="1"/>
    </xf>
    <xf numFmtId="164" fontId="4" fillId="0" borderId="3" xfId="1" applyNumberFormat="1" applyFont="1" applyFill="1" applyBorder="1" applyAlignment="1">
      <alignment horizontal="center" wrapText="1"/>
    </xf>
    <xf numFmtId="164" fontId="4" fillId="0" borderId="4" xfId="1" applyNumberFormat="1" applyFont="1" applyFill="1" applyBorder="1" applyAlignment="1">
      <alignment horizontal="center" wrapText="1"/>
    </xf>
    <xf numFmtId="0" fontId="4" fillId="0" borderId="0" xfId="0" quotePrefix="1" applyNumberFormat="1" applyFont="1" applyFill="1" applyAlignment="1">
      <alignment horizontal="left" vertical="justify" wrapText="1"/>
    </xf>
    <xf numFmtId="0" fontId="4" fillId="0" borderId="0" xfId="0" quotePrefix="1" applyNumberFormat="1" applyFont="1" applyFill="1" applyAlignment="1">
      <alignment vertical="justify"/>
    </xf>
    <xf numFmtId="0" fontId="2" fillId="0" borderId="0" xfId="0" applyFont="1" applyFill="1" applyAlignment="1">
      <alignment vertical="justify"/>
    </xf>
    <xf numFmtId="0" fontId="4" fillId="0" borderId="0" xfId="1" quotePrefix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quotePrefix="1" applyFont="1" applyFill="1" applyBorder="1" applyAlignment="1">
      <alignment wrapText="1"/>
    </xf>
    <xf numFmtId="164" fontId="4" fillId="0" borderId="7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0" fontId="4" fillId="0" borderId="0" xfId="0" quotePrefix="1" applyNumberFormat="1" applyFont="1" applyFill="1" applyAlignment="1" applyProtection="1">
      <alignment horizontal="left" vertical="justify" wrapText="1"/>
    </xf>
    <xf numFmtId="0" fontId="2" fillId="0" borderId="0" xfId="0" applyFont="1" applyFill="1" applyAlignment="1">
      <alignment horizontal="left" vertical="justify" wrapText="1"/>
    </xf>
    <xf numFmtId="0" fontId="4" fillId="0" borderId="0" xfId="0" quotePrefix="1" applyFont="1" applyFill="1" applyAlignment="1">
      <alignment horizontal="left" vertical="top" wrapText="1"/>
    </xf>
    <xf numFmtId="0" fontId="0" fillId="0" borderId="2" xfId="0" applyFill="1" applyBorder="1" applyAlignment="1">
      <alignment horizontal="left" vertical="justify"/>
    </xf>
    <xf numFmtId="0" fontId="4" fillId="0" borderId="0" xfId="0" quotePrefix="1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49" fontId="4" fillId="0" borderId="0" xfId="0" quotePrefix="1" applyNumberFormat="1" applyFont="1" applyFill="1" applyBorder="1" applyAlignment="1">
      <alignment vertical="justify"/>
    </xf>
    <xf numFmtId="0" fontId="2" fillId="0" borderId="0" xfId="0" applyFont="1" applyFill="1" applyBorder="1" applyAlignment="1">
      <alignment vertical="justify"/>
    </xf>
    <xf numFmtId="0" fontId="4" fillId="0" borderId="0" xfId="0" applyFont="1" applyFill="1" applyAlignment="1">
      <alignment wrapText="1"/>
    </xf>
    <xf numFmtId="0" fontId="0" fillId="0" borderId="0" xfId="0" applyFill="1" applyAlignment="1"/>
    <xf numFmtId="0" fontId="4" fillId="0" borderId="12" xfId="0" applyFont="1" applyFill="1" applyBorder="1" applyAlignment="1">
      <alignment horizontal="center" vertical="top" wrapText="1"/>
    </xf>
    <xf numFmtId="164" fontId="4" fillId="0" borderId="6" xfId="0" applyNumberFormat="1" applyFont="1" applyFill="1" applyBorder="1" applyAlignment="1">
      <alignment horizontal="center"/>
    </xf>
    <xf numFmtId="164" fontId="4" fillId="0" borderId="11" xfId="0" applyNumberFormat="1" applyFont="1" applyFill="1" applyBorder="1" applyAlignment="1">
      <alignment horizontal="center"/>
    </xf>
    <xf numFmtId="0" fontId="19" fillId="0" borderId="0" xfId="0" applyFont="1" applyFill="1"/>
  </cellXfs>
  <cellStyles count="6">
    <cellStyle name="Normal" xfId="0" builtinId="0"/>
    <cellStyle name="Normal 2" xfId="2"/>
    <cellStyle name="Normal 3" xfId="5"/>
    <cellStyle name="Normal 4" xfId="4"/>
    <cellStyle name="Normal_Pril-Subs-VU-v-26-10" xfId="3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2487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704975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704975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2" name="TextBox 2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4" name="TextBox 3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0" name="TextBox 3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8" name="TextBox 3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0" name="TextBox 3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8" name="TextBox 3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1" name="TextBox 3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2" name="TextBox 3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3" name="TextBox 3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7" name="TextBox 3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1" name="TextBox 3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3" name="TextBox 3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7" name="TextBox 3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5" name="TextBox 3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7" name="TextBox 3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399" name="TextBox 3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1" name="TextBox 4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3" name="TextBox 4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4" name="TextBox 4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6" name="TextBox 4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8" name="TextBox 4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1" name="TextBox 4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3" name="TextBox 4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6" name="TextBox 4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59" name="TextBox 4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1" name="TextBox 4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4" name="TextBox 4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5" name="TextBox 4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7" name="TextBox 4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69" name="TextBox 4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0" name="TextBox 4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1" name="TextBox 4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3" name="TextBox 4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4" name="TextBox 4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5" name="TextBox 4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6" name="TextBox 4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7" name="TextBox 4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8" name="TextBox 4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79" name="TextBox 4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0" name="TextBox 4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1" name="TextBox 4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8" name="TextBox 5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79" name="TextBox 5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0" name="TextBox 5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1" name="TextBox 5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2" name="TextBox 5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3" name="TextBox 5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4" name="TextBox 5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5" name="TextBox 5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6" name="TextBox 5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7" name="TextBox 5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8" name="TextBox 5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89" name="TextBox 5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0" name="TextBox 5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1" name="TextBox 5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2" name="TextBox 5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3" name="TextBox 5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4" name="TextBox 5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5" name="TextBox 5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6" name="TextBox 5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7" name="TextBox 5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8" name="TextBox 5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599" name="TextBox 5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0" name="TextBox 5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1" name="TextBox 6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2" name="TextBox 6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3" name="TextBox 6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4" name="TextBox 6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5" name="TextBox 6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6" name="TextBox 6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7" name="TextBox 6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8" name="TextBox 6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09" name="TextBox 6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0" name="TextBox 6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1" name="TextBox 6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2" name="TextBox 6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3" name="TextBox 6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4" name="TextBox 6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5" name="TextBox 6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6" name="TextBox 6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7" name="TextBox 6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8" name="TextBox 6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19" name="TextBox 6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0" name="TextBox 6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1" name="TextBox 6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2" name="TextBox 6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3" name="TextBox 6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4" name="TextBox 6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5" name="TextBox 6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6" name="TextBox 6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7" name="TextBox 6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8" name="TextBox 6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29" name="TextBox 6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0" name="TextBox 6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1" name="TextBox 6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2" name="TextBox 6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3" name="TextBox 6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4" name="TextBox 6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5" name="TextBox 6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6" name="TextBox 6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7" name="TextBox 6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8" name="TextBox 6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39" name="TextBox 6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0" name="TextBox 6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1" name="TextBox 6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2" name="TextBox 6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3" name="TextBox 6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4" name="TextBox 6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5" name="TextBox 6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6" name="TextBox 6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7" name="TextBox 6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8" name="TextBox 6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49" name="TextBox 6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0" name="TextBox 6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1" name="TextBox 6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2" name="TextBox 6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3" name="TextBox 6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4" name="TextBox 6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5" name="TextBox 6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6" name="TextBox 6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7" name="TextBox 6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8" name="TextBox 6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59" name="TextBox 6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0" name="TextBox 6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1" name="TextBox 6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2" name="TextBox 6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3" name="TextBox 6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4" name="TextBox 6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5" name="TextBox 6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6" name="TextBox 6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7" name="TextBox 6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8" name="TextBox 6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69" name="TextBox 6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0" name="TextBox 6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1" name="TextBox 6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2" name="TextBox 6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3" name="TextBox 6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4" name="TextBox 6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5" name="TextBox 6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6" name="TextBox 6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7" name="TextBox 6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8" name="TextBox 6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79" name="TextBox 6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0" name="TextBox 6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1" name="TextBox 6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2" name="TextBox 6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3" name="TextBox 6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4" name="TextBox 6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5" name="TextBox 6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6" name="TextBox 6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7" name="TextBox 6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8" name="TextBox 6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89" name="TextBox 6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0" name="TextBox 6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1" name="TextBox 6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2" name="TextBox 6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3" name="TextBox 6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4" name="TextBox 6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5" name="TextBox 6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6" name="TextBox 6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7" name="TextBox 6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8" name="TextBox 6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699" name="TextBox 6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0" name="TextBox 6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1" name="TextBox 7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2" name="TextBox 7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3" name="TextBox 7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4" name="TextBox 7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5" name="TextBox 7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6" name="TextBox 7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7" name="TextBox 7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8" name="TextBox 7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09" name="TextBox 7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0" name="TextBox 7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1" name="TextBox 7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2" name="TextBox 7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3" name="TextBox 7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4" name="TextBox 7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5" name="TextBox 7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6" name="TextBox 7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7" name="TextBox 7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8" name="TextBox 7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19" name="TextBox 7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0" name="TextBox 7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1" name="TextBox 7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2" name="TextBox 7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3" name="TextBox 7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4" name="TextBox 7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5" name="TextBox 7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6" name="TextBox 7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7" name="TextBox 7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8" name="TextBox 7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29" name="TextBox 7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0" name="TextBox 7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1" name="TextBox 7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2" name="TextBox 7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3" name="TextBox 7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4" name="TextBox 7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5" name="TextBox 7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6" name="TextBox 7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7" name="TextBox 7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8" name="TextBox 7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39" name="TextBox 7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0" name="TextBox 7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1" name="TextBox 7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2" name="TextBox 7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3" name="TextBox 7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4" name="TextBox 7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5" name="TextBox 7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6" name="TextBox 7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7" name="TextBox 7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8" name="TextBox 7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49" name="TextBox 7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0" name="TextBox 7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1" name="TextBox 7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2" name="TextBox 7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3" name="TextBox 7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4" name="TextBox 7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5" name="TextBox 7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6" name="TextBox 7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7" name="TextBox 7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8" name="TextBox 7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59" name="TextBox 7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0" name="TextBox 7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1" name="TextBox 7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2" name="TextBox 7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3" name="TextBox 7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4" name="TextBox 7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5" name="TextBox 7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6" name="TextBox 7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7" name="TextBox 7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8" name="TextBox 7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69" name="TextBox 7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0" name="TextBox 7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1" name="TextBox 7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2" name="TextBox 7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3" name="TextBox 7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4" name="TextBox 7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5" name="TextBox 7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6" name="TextBox 7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7" name="TextBox 7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8" name="TextBox 7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79" name="TextBox 7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0" name="TextBox 7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1" name="TextBox 7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2" name="TextBox 7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3" name="TextBox 7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4" name="TextBox 7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5" name="TextBox 7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6" name="TextBox 7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7" name="TextBox 7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8" name="TextBox 7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89" name="TextBox 7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0" name="TextBox 7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1" name="TextBox 7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2" name="TextBox 7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3" name="TextBox 7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4" name="TextBox 7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5" name="TextBox 7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6" name="TextBox 7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7" name="TextBox 7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8" name="TextBox 7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799" name="TextBox 7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0" name="TextBox 7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1" name="TextBox 8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2" name="TextBox 8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3" name="TextBox 8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4" name="TextBox 8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5" name="TextBox 8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6" name="TextBox 8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7" name="TextBox 8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8" name="TextBox 8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09" name="TextBox 8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0" name="TextBox 8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1" name="TextBox 8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2" name="TextBox 8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3" name="TextBox 8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5" name="TextBox 8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6" name="TextBox 8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7" name="TextBox 8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8" name="TextBox 8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19" name="TextBox 8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0" name="TextBox 8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1" name="TextBox 8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2" name="TextBox 8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3" name="TextBox 8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4" name="TextBox 8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5" name="TextBox 8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6" name="TextBox 8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7" name="TextBox 8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8" name="TextBox 8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29" name="TextBox 8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0" name="TextBox 8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1" name="TextBox 8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2" name="TextBox 8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3" name="TextBox 8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4" name="TextBox 8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5" name="TextBox 8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6" name="TextBox 8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7" name="TextBox 8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8" name="TextBox 8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39" name="TextBox 8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0" name="TextBox 8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1" name="TextBox 8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2" name="TextBox 8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3" name="TextBox 8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4" name="TextBox 8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5" name="TextBox 8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6" name="TextBox 8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7" name="TextBox 8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8" name="TextBox 8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49" name="TextBox 8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0" name="TextBox 8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1" name="TextBox 8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2" name="TextBox 8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3" name="TextBox 8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4" name="TextBox 8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5" name="TextBox 8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6" name="TextBox 8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7" name="TextBox 8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8" name="TextBox 8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59" name="TextBox 8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0" name="TextBox 8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1" name="TextBox 8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2" name="TextBox 8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3" name="TextBox 8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4" name="TextBox 8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5" name="TextBox 8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6" name="TextBox 8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7" name="TextBox 8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8" name="TextBox 8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69" name="TextBox 8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0" name="TextBox 8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1" name="TextBox 8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2" name="TextBox 8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3" name="TextBox 8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4" name="TextBox 8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5" name="TextBox 8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6" name="TextBox 8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7" name="TextBox 8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8" name="TextBox 8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79" name="TextBox 8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0" name="TextBox 8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1" name="TextBox 8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2" name="TextBox 8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3" name="TextBox 8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4" name="TextBox 8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5" name="TextBox 8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6" name="TextBox 8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7" name="TextBox 8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8" name="TextBox 8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89" name="TextBox 8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0" name="TextBox 8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1" name="TextBox 8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2" name="TextBox 8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3" name="TextBox 8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4" name="TextBox 8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5" name="TextBox 8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6" name="TextBox 8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7" name="TextBox 8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8" name="TextBox 8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899" name="TextBox 8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0" name="TextBox 8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1" name="TextBox 9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2" name="TextBox 9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3" name="TextBox 9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4" name="TextBox 9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5" name="TextBox 9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6" name="TextBox 9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7" name="TextBox 9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8" name="TextBox 9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09" name="TextBox 9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0" name="TextBox 9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1" name="TextBox 9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2" name="TextBox 9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3" name="TextBox 9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4" name="TextBox 9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5" name="TextBox 9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6" name="TextBox 9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7" name="TextBox 9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8" name="TextBox 9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19" name="TextBox 9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0" name="TextBox 9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1" name="TextBox 9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2" name="TextBox 9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3" name="TextBox 9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4" name="TextBox 9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5" name="TextBox 9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6" name="TextBox 9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7" name="TextBox 9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8" name="TextBox 9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29" name="TextBox 9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0" name="TextBox 9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1" name="TextBox 9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2" name="TextBox 9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3" name="TextBox 9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4" name="TextBox 9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5" name="TextBox 9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6" name="TextBox 9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7" name="TextBox 9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8" name="TextBox 9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39" name="TextBox 9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0" name="TextBox 9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1" name="TextBox 9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2" name="TextBox 9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3" name="TextBox 9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4" name="TextBox 9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5" name="TextBox 9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6" name="TextBox 9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7" name="TextBox 9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8" name="TextBox 9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49" name="TextBox 9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0" name="TextBox 9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1" name="TextBox 9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2" name="TextBox 9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3" name="TextBox 9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4" name="TextBox 9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5" name="TextBox 9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6" name="TextBox 9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7" name="TextBox 9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8" name="TextBox 9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59" name="TextBox 9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0" name="TextBox 9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1" name="TextBox 9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2" name="TextBox 9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3" name="TextBox 9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4" name="TextBox 9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5" name="TextBox 9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6" name="TextBox 9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7" name="TextBox 9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8" name="TextBox 9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69" name="TextBox 9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0" name="TextBox 9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1" name="TextBox 9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2" name="TextBox 9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3" name="TextBox 9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4" name="TextBox 9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5" name="TextBox 9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6" name="TextBox 9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7" name="TextBox 9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8" name="TextBox 9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79" name="TextBox 9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0" name="TextBox 9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1" name="TextBox 9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2" name="TextBox 9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3" name="TextBox 9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4" name="TextBox 9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5" name="TextBox 9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6" name="TextBox 9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7" name="TextBox 9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8" name="TextBox 9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89" name="TextBox 9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0" name="TextBox 9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1" name="TextBox 9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2" name="TextBox 9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3" name="TextBox 9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4" name="TextBox 9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5" name="TextBox 9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6" name="TextBox 9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7" name="TextBox 9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8" name="TextBox 9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999" name="TextBox 9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0" name="TextBox 9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1" name="TextBox 10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2" name="TextBox 10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3" name="TextBox 10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4" name="TextBox 10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5" name="TextBox 10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6" name="TextBox 10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7" name="TextBox 10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8" name="TextBox 10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09" name="TextBox 10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0" name="TextBox 10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1" name="TextBox 10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2" name="TextBox 10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3" name="TextBox 10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4" name="TextBox 10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5" name="TextBox 10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6" name="TextBox 10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7" name="TextBox 10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8" name="TextBox 10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19" name="TextBox 10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0" name="TextBox 10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1" name="TextBox 10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2" name="TextBox 10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3" name="TextBox 10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4" name="TextBox 10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5" name="TextBox 10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6" name="TextBox 10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7" name="TextBox 10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8" name="TextBox 10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29" name="TextBox 10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0" name="TextBox 10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1" name="TextBox 10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2" name="TextBox 10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3" name="TextBox 10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4" name="TextBox 10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5" name="TextBox 10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6" name="TextBox 10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7" name="TextBox 10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8" name="TextBox 10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39" name="TextBox 10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0" name="TextBox 10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1" name="TextBox 10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2" name="TextBox 10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3" name="TextBox 10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4" name="TextBox 10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5" name="TextBox 10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6" name="TextBox 10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7" name="TextBox 10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8" name="TextBox 10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49" name="TextBox 10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0" name="TextBox 10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1" name="TextBox 10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2" name="TextBox 10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3" name="TextBox 10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4" name="TextBox 10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5" name="TextBox 10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6" name="TextBox 10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7" name="TextBox 10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8" name="TextBox 10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59" name="TextBox 10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0" name="TextBox 10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1" name="TextBox 10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2" name="TextBox 10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3" name="TextBox 10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4" name="TextBox 10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5" name="TextBox 10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6" name="TextBox 10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7" name="TextBox 10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8" name="TextBox 10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69" name="TextBox 10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0" name="TextBox 10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1" name="TextBox 10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2" name="TextBox 10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3" name="TextBox 10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4" name="TextBox 10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5" name="TextBox 10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6" name="TextBox 10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7" name="TextBox 10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8" name="TextBox 10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79" name="TextBox 10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0" name="TextBox 10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1" name="TextBox 10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2" name="TextBox 10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3" name="TextBox 10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4" name="TextBox 10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5" name="TextBox 10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6" name="TextBox 10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7" name="TextBox 10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8" name="TextBox 10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89" name="TextBox 10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0" name="TextBox 10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1" name="TextBox 10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2" name="TextBox 10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3" name="TextBox 10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4" name="TextBox 10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5" name="TextBox 10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6" name="TextBox 10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7" name="TextBox 10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8" name="TextBox 10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099" name="TextBox 10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0" name="TextBox 10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1" name="TextBox 11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2" name="TextBox 11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3" name="TextBox 11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4" name="TextBox 11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5" name="TextBox 11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6" name="TextBox 11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7" name="TextBox 11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8" name="TextBox 11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09" name="TextBox 11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0" name="TextBox 11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1" name="TextBox 11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2" name="TextBox 11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3" name="TextBox 11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4" name="TextBox 11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5" name="TextBox 11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6" name="TextBox 11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7" name="TextBox 11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8" name="TextBox 11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19" name="TextBox 11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0" name="TextBox 11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1" name="TextBox 11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2" name="TextBox 11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3" name="TextBox 11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4" name="TextBox 11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5" name="TextBox 11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6" name="TextBox 11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7" name="TextBox 11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8" name="TextBox 11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29" name="TextBox 11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0" name="TextBox 11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1" name="TextBox 11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2" name="TextBox 11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3" name="TextBox 11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4" name="TextBox 11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5" name="TextBox 11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6" name="TextBox 11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7" name="TextBox 11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8" name="TextBox 11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39" name="TextBox 11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0" name="TextBox 11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1" name="TextBox 11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2" name="TextBox 11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3" name="TextBox 11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4" name="TextBox 11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5" name="TextBox 11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6" name="TextBox 11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7" name="TextBox 11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8" name="TextBox 11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49" name="TextBox 11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0" name="TextBox 11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1" name="TextBox 11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2" name="TextBox 11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3" name="TextBox 11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4" name="TextBox 11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5" name="TextBox 11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6" name="TextBox 11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7" name="TextBox 11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8" name="TextBox 11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59" name="TextBox 11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0" name="TextBox 11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1" name="TextBox 11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2" name="TextBox 11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3" name="TextBox 11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4" name="TextBox 11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5" name="TextBox 11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6" name="TextBox 11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7" name="TextBox 11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8" name="TextBox 11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69" name="TextBox 11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0" name="TextBox 11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1" name="TextBox 11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2" name="TextBox 11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3" name="TextBox 11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4" name="TextBox 11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5" name="TextBox 11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6" name="TextBox 11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7" name="TextBox 11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8" name="TextBox 11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79" name="TextBox 11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0" name="TextBox 11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1" name="TextBox 11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2" name="TextBox 11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3" name="TextBox 11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4" name="TextBox 11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5" name="TextBox 11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6" name="TextBox 11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7" name="TextBox 11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8" name="TextBox 11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89" name="TextBox 11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0" name="TextBox 11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1" name="TextBox 11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2" name="TextBox 11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3" name="TextBox 11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4" name="TextBox 11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5" name="TextBox 11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6" name="TextBox 11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7" name="TextBox 11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8" name="TextBox 11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199" name="TextBox 11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0" name="TextBox 11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1" name="TextBox 12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2" name="TextBox 12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3" name="TextBox 12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4" name="TextBox 12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5" name="TextBox 12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6" name="TextBox 12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7" name="TextBox 12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8" name="TextBox 12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09" name="TextBox 12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0" name="TextBox 12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1" name="TextBox 12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2" name="TextBox 12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3" name="TextBox 12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4" name="TextBox 12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5" name="TextBox 12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6" name="TextBox 12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7" name="TextBox 12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8" name="TextBox 12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19" name="TextBox 12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0" name="TextBox 12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1" name="TextBox 12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2" name="TextBox 12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3" name="TextBox 12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4" name="TextBox 12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5" name="TextBox 12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6" name="TextBox 12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7" name="TextBox 12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8" name="TextBox 12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29" name="TextBox 12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0" name="TextBox 12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1" name="TextBox 12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2" name="TextBox 12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3" name="TextBox 12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4" name="TextBox 12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5" name="TextBox 12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6" name="TextBox 12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7" name="TextBox 12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8" name="TextBox 12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39" name="TextBox 12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0" name="TextBox 12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1" name="TextBox 12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2" name="TextBox 12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3" name="TextBox 12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4" name="TextBox 12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5" name="TextBox 12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6" name="TextBox 12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7" name="TextBox 12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8" name="TextBox 12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49" name="TextBox 12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0" name="TextBox 12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1" name="TextBox 12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2" name="TextBox 12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3" name="TextBox 12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4" name="TextBox 12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5" name="TextBox 12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6" name="TextBox 12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7" name="TextBox 12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8" name="TextBox 12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59" name="TextBox 12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0" name="TextBox 12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1" name="TextBox 12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2" name="TextBox 12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3" name="TextBox 12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4" name="TextBox 12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5" name="TextBox 12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6" name="TextBox 12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7" name="TextBox 12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8" name="TextBox 12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69" name="TextBox 12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0" name="TextBox 12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1" name="TextBox 12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2" name="TextBox 12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3" name="TextBox 12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4" name="TextBox 12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5" name="TextBox 12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6" name="TextBox 12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7" name="TextBox 12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8" name="TextBox 12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79" name="TextBox 12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0" name="TextBox 12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1" name="TextBox 12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2" name="TextBox 12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3" name="TextBox 12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4" name="TextBox 12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5" name="TextBox 12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6" name="TextBox 12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7" name="TextBox 12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8" name="TextBox 12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89" name="TextBox 12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0" name="TextBox 12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1" name="TextBox 12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2" name="TextBox 12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3" name="TextBox 12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4" name="TextBox 12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5" name="TextBox 12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6" name="TextBox 12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7" name="TextBox 12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8" name="TextBox 12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299" name="TextBox 12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0" name="TextBox 12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1" name="TextBox 13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2" name="TextBox 13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3" name="TextBox 13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4" name="TextBox 13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5" name="TextBox 13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6" name="TextBox 13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7" name="TextBox 13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8" name="TextBox 13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09" name="TextBox 13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0" name="TextBox 13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1" name="TextBox 13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2" name="TextBox 13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3" name="TextBox 13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4" name="TextBox 13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5" name="TextBox 13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6" name="TextBox 13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7" name="TextBox 13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8" name="TextBox 13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19" name="TextBox 13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0" name="TextBox 13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1" name="TextBox 13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2" name="TextBox 13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3" name="TextBox 13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4" name="TextBox 13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5" name="TextBox 13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6" name="TextBox 13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7" name="TextBox 13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8" name="TextBox 13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29" name="TextBox 13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0" name="TextBox 13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1" name="TextBox 13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2" name="TextBox 13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3" name="TextBox 13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4" name="TextBox 13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5" name="TextBox 13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6" name="TextBox 13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7" name="TextBox 13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8" name="TextBox 13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39" name="TextBox 13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0" name="TextBox 13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1" name="TextBox 13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2" name="TextBox 13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3" name="TextBox 13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4" name="TextBox 13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5" name="TextBox 13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6" name="TextBox 13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7" name="TextBox 13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8" name="TextBox 13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49" name="TextBox 13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0" name="TextBox 13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1" name="TextBox 13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2" name="TextBox 13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3" name="TextBox 13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4" name="TextBox 13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5" name="TextBox 13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6" name="TextBox 13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7" name="TextBox 13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8" name="TextBox 13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59" name="TextBox 13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0" name="TextBox 13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1" name="TextBox 13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2" name="TextBox 13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3" name="TextBox 13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4" name="TextBox 13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5" name="TextBox 13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6" name="TextBox 13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7" name="TextBox 13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8" name="TextBox 13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69" name="TextBox 13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0" name="TextBox 13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1" name="TextBox 13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2" name="TextBox 13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3" name="TextBox 13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4" name="TextBox 13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5" name="TextBox 13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6" name="TextBox 13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7" name="TextBox 13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8" name="TextBox 13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79" name="TextBox 13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0" name="TextBox 13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1" name="TextBox 13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2" name="TextBox 13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3" name="TextBox 13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4" name="TextBox 13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5" name="TextBox 13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6" name="TextBox 13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7" name="TextBox 13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8" name="TextBox 13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89" name="TextBox 13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0" name="TextBox 13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1" name="TextBox 13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2" name="TextBox 13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3" name="TextBox 13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4" name="TextBox 13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5" name="TextBox 13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6" name="TextBox 13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7" name="TextBox 13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8" name="TextBox 13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399" name="TextBox 13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0" name="TextBox 13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1" name="TextBox 14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2" name="TextBox 14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3" name="TextBox 14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4" name="TextBox 14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5" name="TextBox 14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6" name="TextBox 14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7" name="TextBox 14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8" name="TextBox 14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09" name="TextBox 14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0" name="TextBox 14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1" name="TextBox 14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2" name="TextBox 14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3" name="TextBox 14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4" name="TextBox 14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5" name="TextBox 14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6" name="TextBox 14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7" name="TextBox 14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8" name="TextBox 14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19" name="TextBox 14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0" name="TextBox 14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1" name="TextBox 14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2" name="TextBox 14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3" name="TextBox 14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4" name="TextBox 14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5" name="TextBox 14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6" name="TextBox 14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7" name="TextBox 14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8" name="TextBox 14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29" name="TextBox 14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0" name="TextBox 14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1" name="TextBox 14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2" name="TextBox 14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3" name="TextBox 14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4" name="TextBox 14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5" name="TextBox 14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6" name="TextBox 14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7" name="TextBox 14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8" name="TextBox 14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39" name="TextBox 14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0" name="TextBox 14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1" name="TextBox 14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2" name="TextBox 14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3" name="TextBox 14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4" name="TextBox 14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5" name="TextBox 14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6" name="TextBox 14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7" name="TextBox 14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8" name="TextBox 14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49" name="TextBox 14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0" name="TextBox 14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1" name="TextBox 14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2" name="TextBox 14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3" name="TextBox 14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4" name="TextBox 14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5" name="TextBox 14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6" name="TextBox 14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7" name="TextBox 14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8" name="TextBox 14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59" name="TextBox 14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0" name="TextBox 14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1" name="TextBox 14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2" name="TextBox 14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3" name="TextBox 14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4" name="TextBox 14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5" name="TextBox 14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6" name="TextBox 14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7" name="TextBox 14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8" name="TextBox 14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69" name="TextBox 14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0" name="TextBox 14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1" name="TextBox 14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2" name="TextBox 14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3" name="TextBox 14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4" name="TextBox 14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5" name="TextBox 14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6" name="TextBox 14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7" name="TextBox 14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8" name="TextBox 14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79" name="TextBox 14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0" name="TextBox 14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1" name="TextBox 14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2" name="TextBox 14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3" name="TextBox 14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4" name="TextBox 14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5" name="TextBox 14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6" name="TextBox 14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7" name="TextBox 14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8" name="TextBox 14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89" name="TextBox 14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0" name="TextBox 14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1" name="TextBox 14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2" name="TextBox 14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3" name="TextBox 14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4" name="TextBox 14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5" name="TextBox 14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6" name="TextBox 14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7" name="TextBox 14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8" name="TextBox 14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499" name="TextBox 14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0" name="TextBox 14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1" name="TextBox 15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2" name="TextBox 15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3" name="TextBox 15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4" name="TextBox 15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5" name="TextBox 15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6" name="TextBox 15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7" name="TextBox 15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8" name="TextBox 15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09" name="TextBox 15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0" name="TextBox 15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1" name="TextBox 15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2" name="TextBox 15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3" name="TextBox 15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4" name="TextBox 15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5" name="TextBox 15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6" name="TextBox 15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7" name="TextBox 15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8" name="TextBox 15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19" name="TextBox 15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0" name="TextBox 15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1" name="TextBox 15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2" name="TextBox 15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3" name="TextBox 15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4" name="TextBox 15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5" name="TextBox 15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6" name="TextBox 15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7" name="TextBox 15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8" name="TextBox 15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29" name="TextBox 15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0" name="TextBox 15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1" name="TextBox 15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2" name="TextBox 15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3" name="TextBox 15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4" name="TextBox 15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5" name="TextBox 15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6" name="TextBox 15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7" name="TextBox 15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8" name="TextBox 15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39" name="TextBox 15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0" name="TextBox 15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1" name="TextBox 15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2" name="TextBox 15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3" name="TextBox 15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4" name="TextBox 15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5" name="TextBox 15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6" name="TextBox 15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7" name="TextBox 15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8" name="TextBox 15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49" name="TextBox 15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0" name="TextBox 15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1" name="TextBox 15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2" name="TextBox 15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3" name="TextBox 15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4" name="TextBox 15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5" name="TextBox 15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6" name="TextBox 15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7" name="TextBox 15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8" name="TextBox 15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59" name="TextBox 15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0" name="TextBox 15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1" name="TextBox 15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2" name="TextBox 15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3" name="TextBox 15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4" name="TextBox 15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5" name="TextBox 15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6" name="TextBox 15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7" name="TextBox 15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8" name="TextBox 15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69" name="TextBox 15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0" name="TextBox 15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1" name="TextBox 15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2" name="TextBox 15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3" name="TextBox 15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4" name="TextBox 15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5" name="TextBox 15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6" name="TextBox 15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7" name="TextBox 15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8" name="TextBox 15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79" name="TextBox 15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0" name="TextBox 15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1" name="TextBox 15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2" name="TextBox 15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3" name="TextBox 15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4" name="TextBox 15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5" name="TextBox 15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6" name="TextBox 15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7" name="TextBox 15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8" name="TextBox 15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89" name="TextBox 15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0" name="TextBox 15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1" name="TextBox 15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2" name="TextBox 15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3" name="TextBox 15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4" name="TextBox 15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5" name="TextBox 15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6" name="TextBox 15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7" name="TextBox 15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8" name="TextBox 15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599" name="TextBox 15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0" name="TextBox 15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1" name="TextBox 16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2" name="TextBox 16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3" name="TextBox 16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4" name="TextBox 16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5" name="TextBox 16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6" name="TextBox 16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7" name="TextBox 16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8" name="TextBox 16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09" name="TextBox 16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0" name="TextBox 16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1" name="TextBox 16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2" name="TextBox 16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3" name="TextBox 16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4" name="TextBox 16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5" name="TextBox 16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6" name="TextBox 16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7" name="TextBox 16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8" name="TextBox 16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19" name="TextBox 16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0" name="TextBox 16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1" name="TextBox 16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2" name="TextBox 16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3" name="TextBox 16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4" name="TextBox 16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5" name="TextBox 16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6" name="TextBox 16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7" name="TextBox 16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8" name="TextBox 16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29" name="TextBox 16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0" name="TextBox 16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1" name="TextBox 16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2" name="TextBox 16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3" name="TextBox 16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4" name="TextBox 16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5" name="TextBox 16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6" name="TextBox 16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7" name="TextBox 16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8" name="TextBox 16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39" name="TextBox 16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0" name="TextBox 16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1" name="TextBox 16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2" name="TextBox 16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3" name="TextBox 16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4" name="TextBox 16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5" name="TextBox 16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6" name="TextBox 16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7" name="TextBox 16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8" name="TextBox 16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49" name="TextBox 16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0" name="TextBox 16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1" name="TextBox 16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2" name="TextBox 16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3" name="TextBox 16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4" name="TextBox 16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5" name="TextBox 16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6" name="TextBox 16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7" name="TextBox 16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8" name="TextBox 16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59" name="TextBox 16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0" name="TextBox 16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1" name="TextBox 16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2" name="TextBox 16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3" name="TextBox 16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4" name="TextBox 16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5" name="TextBox 16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6" name="TextBox 16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7" name="TextBox 16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8" name="TextBox 16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69" name="TextBox 16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0" name="TextBox 16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1" name="TextBox 16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2" name="TextBox 16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3" name="TextBox 16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4" name="TextBox 16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5" name="TextBox 16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6" name="TextBox 16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7" name="TextBox 16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8" name="TextBox 16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79" name="TextBox 16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0" name="TextBox 16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1" name="TextBox 16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2" name="TextBox 16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3" name="TextBox 16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4" name="TextBox 16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5" name="TextBox 16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6" name="TextBox 16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7" name="TextBox 16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8" name="TextBox 16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89" name="TextBox 16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0" name="TextBox 16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1" name="TextBox 16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2" name="TextBox 16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3" name="TextBox 16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4" name="TextBox 16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5" name="TextBox 16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6" name="TextBox 16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7" name="TextBox 16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8" name="TextBox 16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699" name="TextBox 16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0" name="TextBox 16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1" name="TextBox 17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2" name="TextBox 17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3" name="TextBox 17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4" name="TextBox 17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5" name="TextBox 17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6" name="TextBox 17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7" name="TextBox 17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8" name="TextBox 17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09" name="TextBox 17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0" name="TextBox 17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1" name="TextBox 17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2" name="TextBox 17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3" name="TextBox 17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4" name="TextBox 17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5" name="TextBox 17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6" name="TextBox 17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7" name="TextBox 17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8" name="TextBox 17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19" name="TextBox 17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0" name="TextBox 17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1" name="TextBox 17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2" name="TextBox 17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3" name="TextBox 17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4" name="TextBox 17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5" name="TextBox 17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6" name="TextBox 17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7" name="TextBox 17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8" name="TextBox 17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29" name="TextBox 17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0" name="TextBox 17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1" name="TextBox 17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2" name="TextBox 17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3" name="TextBox 17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4" name="TextBox 17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5" name="TextBox 17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6" name="TextBox 17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7" name="TextBox 17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8" name="TextBox 17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39" name="TextBox 17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0" name="TextBox 17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1" name="TextBox 17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2" name="TextBox 17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3" name="TextBox 17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4" name="TextBox 17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5" name="TextBox 17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6" name="TextBox 17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7" name="TextBox 17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8" name="TextBox 17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49" name="TextBox 17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0" name="TextBox 17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1" name="TextBox 17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2" name="TextBox 17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3" name="TextBox 17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4" name="TextBox 17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5" name="TextBox 17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6" name="TextBox 17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7" name="TextBox 17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8" name="TextBox 17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59" name="TextBox 17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0" name="TextBox 17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1" name="TextBox 17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2" name="TextBox 17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3" name="TextBox 17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4" name="TextBox 17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5" name="TextBox 17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6" name="TextBox 17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7" name="TextBox 17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8" name="TextBox 17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69" name="TextBox 17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0" name="TextBox 17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1" name="TextBox 17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2" name="TextBox 17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3" name="TextBox 17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4" name="TextBox 17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5" name="TextBox 17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6" name="TextBox 17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7" name="TextBox 17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8" name="TextBox 17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79" name="TextBox 17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0" name="TextBox 17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1" name="TextBox 17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2" name="TextBox 17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3" name="TextBox 17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4" name="TextBox 17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5" name="TextBox 17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6" name="TextBox 17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7" name="TextBox 17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8" name="TextBox 17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89" name="TextBox 17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0" name="TextBox 17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1" name="TextBox 17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2" name="TextBox 17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3" name="TextBox 17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4" name="TextBox 17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5" name="TextBox 17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6" name="TextBox 17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7" name="TextBox 17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8" name="TextBox 17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799" name="TextBox 17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0" name="TextBox 17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1" name="TextBox 18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2" name="TextBox 18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3" name="TextBox 18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4" name="TextBox 18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5" name="TextBox 18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6" name="TextBox 18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7" name="TextBox 18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8" name="TextBox 18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09" name="TextBox 18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0" name="TextBox 18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1" name="TextBox 18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2" name="TextBox 18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3" name="TextBox 18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4" name="TextBox 18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5" name="TextBox 18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6" name="TextBox 18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7" name="TextBox 18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8" name="TextBox 18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19" name="TextBox 18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0" name="TextBox 18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1" name="TextBox 18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2" name="TextBox 18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3" name="TextBox 18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4" name="TextBox 18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5" name="TextBox 18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6" name="TextBox 18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7" name="TextBox 18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8" name="TextBox 18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29" name="TextBox 18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0" name="TextBox 18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1" name="TextBox 18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2" name="TextBox 18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3" name="TextBox 18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4" name="TextBox 18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5" name="TextBox 18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6" name="TextBox 18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7" name="TextBox 18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8" name="TextBox 18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39" name="TextBox 18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0" name="TextBox 18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1" name="TextBox 18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2" name="TextBox 18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3" name="TextBox 18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4" name="TextBox 18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5" name="TextBox 18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6" name="TextBox 18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7" name="TextBox 18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8" name="TextBox 18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49" name="TextBox 18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0" name="TextBox 18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1" name="TextBox 18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2" name="TextBox 18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3" name="TextBox 18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4" name="TextBox 18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5" name="TextBox 18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6" name="TextBox 18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7" name="TextBox 18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8" name="TextBox 18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59" name="TextBox 18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0" name="TextBox 18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1" name="TextBox 18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2" name="TextBox 18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3" name="TextBox 18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4" name="TextBox 18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5" name="TextBox 18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6" name="TextBox 18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7" name="TextBox 18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8" name="TextBox 18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69" name="TextBox 18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0" name="TextBox 18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1" name="TextBox 18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2" name="TextBox 18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3" name="TextBox 18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4" name="TextBox 18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5" name="TextBox 18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6" name="TextBox 18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7" name="TextBox 18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8" name="TextBox 18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79" name="TextBox 18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0" name="TextBox 18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1" name="TextBox 18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2" name="TextBox 18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3" name="TextBox 18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4" name="TextBox 18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5" name="TextBox 18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6" name="TextBox 18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7" name="TextBox 18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8" name="TextBox 18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89" name="TextBox 18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0" name="TextBox 18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1" name="TextBox 18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2" name="TextBox 18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3" name="TextBox 18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4" name="TextBox 18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5" name="TextBox 18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6" name="TextBox 18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7" name="TextBox 18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8" name="TextBox 18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899" name="TextBox 18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0" name="TextBox 18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1" name="TextBox 19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2" name="TextBox 19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3" name="TextBox 19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4" name="TextBox 19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5" name="TextBox 19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6" name="TextBox 19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7" name="TextBox 19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8" name="TextBox 19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09" name="TextBox 19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0" name="TextBox 19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1" name="TextBox 19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2" name="TextBox 19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3" name="TextBox 19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4" name="TextBox 19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5" name="TextBox 19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6" name="TextBox 19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7" name="TextBox 19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8" name="TextBox 19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19" name="TextBox 19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0" name="TextBox 19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1" name="TextBox 19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2" name="TextBox 19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3" name="TextBox 19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4" name="TextBox 19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5" name="TextBox 19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6" name="TextBox 19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7" name="TextBox 19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8" name="TextBox 19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29" name="TextBox 19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0" name="TextBox 19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1" name="TextBox 19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2" name="TextBox 19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3" name="TextBox 19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4" name="TextBox 19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5" name="TextBox 19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6" name="TextBox 19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7" name="TextBox 19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8" name="TextBox 19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39" name="TextBox 19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0" name="TextBox 19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1" name="TextBox 19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2" name="TextBox 19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3" name="TextBox 19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4" name="TextBox 19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5" name="TextBox 19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6" name="TextBox 19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7" name="TextBox 19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8" name="TextBox 19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49" name="TextBox 19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0" name="TextBox 19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1" name="TextBox 19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2" name="TextBox 19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3" name="TextBox 19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4" name="TextBox 19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5" name="TextBox 19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6" name="TextBox 19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7" name="TextBox 19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8" name="TextBox 19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59" name="TextBox 19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0" name="TextBox 19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1" name="TextBox 19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2" name="TextBox 19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3" name="TextBox 19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4" name="TextBox 19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5" name="TextBox 19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6" name="TextBox 19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7" name="TextBox 19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8" name="TextBox 19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69" name="TextBox 19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0" name="TextBox 19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1" name="TextBox 19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2" name="TextBox 19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3" name="TextBox 19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4" name="TextBox 19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5" name="TextBox 19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6" name="TextBox 19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7" name="TextBox 19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8" name="TextBox 19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79" name="TextBox 19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0" name="TextBox 19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1" name="TextBox 19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2" name="TextBox 19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3" name="TextBox 19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4" name="TextBox 19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5" name="TextBox 19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6" name="TextBox 19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7" name="TextBox 19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8" name="TextBox 19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89" name="TextBox 19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0" name="TextBox 19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1" name="TextBox 19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2" name="TextBox 19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3" name="TextBox 19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4" name="TextBox 19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5" name="TextBox 19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6" name="TextBox 19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7" name="TextBox 19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8" name="TextBox 19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1999" name="TextBox 19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0" name="TextBox 19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1" name="TextBox 20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2" name="TextBox 20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3" name="TextBox 20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4" name="TextBox 20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5" name="TextBox 20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6" name="TextBox 20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7" name="TextBox 20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8" name="TextBox 20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09" name="TextBox 20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0" name="TextBox 20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1" name="TextBox 20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2" name="TextBox 20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3" name="TextBox 20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4" name="TextBox 20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5" name="TextBox 20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6" name="TextBox 20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7" name="TextBox 20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8" name="TextBox 20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19" name="TextBox 20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0" name="TextBox 20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1" name="TextBox 20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2" name="TextBox 20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3" name="TextBox 20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4" name="TextBox 20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5" name="TextBox 20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6" name="TextBox 20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7" name="TextBox 20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8" name="TextBox 20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29" name="TextBox 20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0" name="TextBox 20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1" name="TextBox 20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2" name="TextBox 20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3" name="TextBox 20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4" name="TextBox 20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5" name="TextBox 20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6" name="TextBox 20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7" name="TextBox 20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8" name="TextBox 20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39" name="TextBox 20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0" name="TextBox 20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1" name="TextBox 20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2" name="TextBox 20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3" name="TextBox 20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4" name="TextBox 20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5" name="TextBox 20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6" name="TextBox 20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7" name="TextBox 20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8" name="TextBox 20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49" name="TextBox 20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0" name="TextBox 20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1" name="TextBox 20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2" name="TextBox 20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3" name="TextBox 20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4" name="TextBox 20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5" name="TextBox 20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6" name="TextBox 20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7" name="TextBox 20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8" name="TextBox 20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59" name="TextBox 20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0" name="TextBox 20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1" name="TextBox 20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2" name="TextBox 20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3" name="TextBox 20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4" name="TextBox 20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5" name="TextBox 20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6" name="TextBox 20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7" name="TextBox 20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8" name="TextBox 20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69" name="TextBox 20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0" name="TextBox 20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1" name="TextBox 20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2" name="TextBox 20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3" name="TextBox 20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4" name="TextBox 20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5" name="TextBox 20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6" name="TextBox 20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7" name="TextBox 20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8" name="TextBox 20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79" name="TextBox 20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0" name="TextBox 20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1" name="TextBox 20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2" name="TextBox 20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3" name="TextBox 20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4" name="TextBox 20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5" name="TextBox 20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6" name="TextBox 20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7" name="TextBox 20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8" name="TextBox 20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89" name="TextBox 20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0" name="TextBox 20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1" name="TextBox 20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2" name="TextBox 20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3" name="TextBox 20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4" name="TextBox 20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5" name="TextBox 20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6" name="TextBox 20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7" name="TextBox 20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8" name="TextBox 20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099" name="TextBox 20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0" name="TextBox 20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1" name="TextBox 21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2" name="TextBox 21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3" name="TextBox 21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4" name="TextBox 21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5" name="TextBox 21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6" name="TextBox 21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7" name="TextBox 21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8" name="TextBox 21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09" name="TextBox 21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0" name="TextBox 21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1" name="TextBox 21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2" name="TextBox 21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3" name="TextBox 21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4" name="TextBox 21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5" name="TextBox 21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6" name="TextBox 21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7" name="TextBox 21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8" name="TextBox 21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19" name="TextBox 21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0" name="TextBox 21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1" name="TextBox 21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2" name="TextBox 21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3" name="TextBox 21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4" name="TextBox 21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5" name="TextBox 21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6" name="TextBox 21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7" name="TextBox 21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8" name="TextBox 21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29" name="TextBox 21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0" name="TextBox 21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1" name="TextBox 21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2" name="TextBox 21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3" name="TextBox 21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4" name="TextBox 21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5" name="TextBox 21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6" name="TextBox 21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7" name="TextBox 21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8" name="TextBox 21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39" name="TextBox 21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0" name="TextBox 21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1" name="TextBox 21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2" name="TextBox 21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3" name="TextBox 21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4" name="TextBox 21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5" name="TextBox 21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6" name="TextBox 21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7" name="TextBox 21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8" name="TextBox 21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49" name="TextBox 21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0" name="TextBox 21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1" name="TextBox 21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2" name="TextBox 21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3" name="TextBox 21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4" name="TextBox 21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5" name="TextBox 21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6" name="TextBox 21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7" name="TextBox 21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8" name="TextBox 21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59" name="TextBox 21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0" name="TextBox 21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1" name="TextBox 21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2" name="TextBox 21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3" name="TextBox 21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4" name="TextBox 21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5" name="TextBox 21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6" name="TextBox 21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7" name="TextBox 21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8" name="TextBox 21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69" name="TextBox 21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0" name="TextBox 21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1" name="TextBox 21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2" name="TextBox 21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3" name="TextBox 21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4" name="TextBox 21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5" name="TextBox 21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6" name="TextBox 21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7" name="TextBox 21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8" name="TextBox 21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79" name="TextBox 21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0" name="TextBox 21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1" name="TextBox 21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2" name="TextBox 21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3" name="TextBox 21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4" name="TextBox 21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5" name="TextBox 21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6" name="TextBox 21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7" name="TextBox 21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8" name="TextBox 21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89" name="TextBox 21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0" name="TextBox 21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1" name="TextBox 21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2" name="TextBox 21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3" name="TextBox 21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4" name="TextBox 21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5" name="TextBox 21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6" name="TextBox 21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7" name="TextBox 21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8" name="TextBox 21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199" name="TextBox 21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0" name="TextBox 21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1" name="TextBox 22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2" name="TextBox 22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3" name="TextBox 22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4" name="TextBox 22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5" name="TextBox 22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6" name="TextBox 22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7" name="TextBox 22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8" name="TextBox 22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09" name="TextBox 22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0" name="TextBox 22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1" name="TextBox 22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2" name="TextBox 22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3" name="TextBox 22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4" name="TextBox 22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5" name="TextBox 22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6" name="TextBox 22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7" name="TextBox 22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8" name="TextBox 22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19" name="TextBox 22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0" name="TextBox 22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1" name="TextBox 22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2" name="TextBox 22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3" name="TextBox 22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4" name="TextBox 22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5" name="TextBox 22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6" name="TextBox 22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7" name="TextBox 22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8" name="TextBox 22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29" name="TextBox 22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0" name="TextBox 22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1" name="TextBox 22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2" name="TextBox 22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3" name="TextBox 22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4" name="TextBox 22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5" name="TextBox 22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6" name="TextBox 22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7" name="TextBox 22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8" name="TextBox 22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39" name="TextBox 22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0" name="TextBox 22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1" name="TextBox 22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2" name="TextBox 22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3" name="TextBox 22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4" name="TextBox 22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5" name="TextBox 22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6" name="TextBox 22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7" name="TextBox 22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8" name="TextBox 22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49" name="TextBox 22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0" name="TextBox 22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1" name="TextBox 22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2" name="TextBox 22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3" name="TextBox 22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4" name="TextBox 22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5" name="TextBox 22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6" name="TextBox 22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7" name="TextBox 22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8" name="TextBox 22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59" name="TextBox 22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0" name="TextBox 22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1" name="TextBox 22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2" name="TextBox 22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3" name="TextBox 22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4" name="TextBox 22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5" name="TextBox 22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6" name="TextBox 22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7" name="TextBox 22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8" name="TextBox 22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69" name="TextBox 22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0" name="TextBox 22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1" name="TextBox 22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2" name="TextBox 22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3" name="TextBox 22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4" name="TextBox 22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5" name="TextBox 22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6" name="TextBox 22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7" name="TextBox 22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8" name="TextBox 22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79" name="TextBox 22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0" name="TextBox 22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1" name="TextBox 22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2" name="TextBox 22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3" name="TextBox 22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4" name="TextBox 22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5" name="TextBox 22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6" name="TextBox 22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7" name="TextBox 22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8" name="TextBox 22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89" name="TextBox 22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0" name="TextBox 22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1" name="TextBox 22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2" name="TextBox 22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3" name="TextBox 22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4" name="TextBox 22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5" name="TextBox 22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6" name="TextBox 22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7" name="TextBox 22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8" name="TextBox 22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299" name="TextBox 22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0" name="TextBox 22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1" name="TextBox 23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2" name="TextBox 23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3" name="TextBox 23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4" name="TextBox 23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5" name="TextBox 23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6" name="TextBox 23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7" name="TextBox 23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8" name="TextBox 23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09" name="TextBox 23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0" name="TextBox 23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1" name="TextBox 23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2" name="TextBox 23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3" name="TextBox 23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4" name="TextBox 23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5" name="TextBox 23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6" name="TextBox 23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7" name="TextBox 23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8" name="TextBox 23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19" name="TextBox 23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0" name="TextBox 23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1" name="TextBox 23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2" name="TextBox 23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3" name="TextBox 23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4" name="TextBox 23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5" name="TextBox 23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6" name="TextBox 23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7" name="TextBox 23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8" name="TextBox 23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29" name="TextBox 23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0" name="TextBox 23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1" name="TextBox 23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2" name="TextBox 23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3" name="TextBox 23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4" name="TextBox 23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5" name="TextBox 23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6" name="TextBox 23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7" name="TextBox 23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8" name="TextBox 23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39" name="TextBox 23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0" name="TextBox 23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1" name="TextBox 23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2" name="TextBox 23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3" name="TextBox 23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4" name="TextBox 23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5" name="TextBox 23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6" name="TextBox 23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7" name="TextBox 23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8" name="TextBox 23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49" name="TextBox 23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0" name="TextBox 23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1" name="TextBox 23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2" name="TextBox 23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3" name="TextBox 23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4" name="TextBox 23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5" name="TextBox 23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6" name="TextBox 23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7" name="TextBox 23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8" name="TextBox 23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59" name="TextBox 23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0" name="TextBox 23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1" name="TextBox 23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2" name="TextBox 23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3" name="TextBox 23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4" name="TextBox 23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5" name="TextBox 23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6" name="TextBox 23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7" name="TextBox 23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8" name="TextBox 23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69" name="TextBox 23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0" name="TextBox 23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1" name="TextBox 23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2" name="TextBox 23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3" name="TextBox 23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4" name="TextBox 23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5" name="TextBox 23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6" name="TextBox 23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7" name="TextBox 23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8" name="TextBox 23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79" name="TextBox 23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0" name="TextBox 23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1" name="TextBox 23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2" name="TextBox 23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3" name="TextBox 23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4" name="TextBox 23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5" name="TextBox 23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6" name="TextBox 23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7" name="TextBox 23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8" name="TextBox 23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89" name="TextBox 23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0" name="TextBox 23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1" name="TextBox 23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2" name="TextBox 23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3" name="TextBox 23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4" name="TextBox 23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5" name="TextBox 23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6" name="TextBox 23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7" name="TextBox 23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8" name="TextBox 23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399" name="TextBox 23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0" name="TextBox 23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1" name="TextBox 24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2" name="TextBox 24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3" name="TextBox 24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4" name="TextBox 24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5" name="TextBox 24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6" name="TextBox 24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7" name="TextBox 24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8" name="TextBox 24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09" name="TextBox 24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0" name="TextBox 24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1" name="TextBox 24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2" name="TextBox 24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3" name="TextBox 24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4" name="TextBox 24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5" name="TextBox 24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6" name="TextBox 24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7" name="TextBox 24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8" name="TextBox 24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19" name="TextBox 24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0" name="TextBox 24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1" name="TextBox 24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2" name="TextBox 24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3" name="TextBox 24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4" name="TextBox 24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5" name="TextBox 24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6" name="TextBox 24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7" name="TextBox 24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8" name="TextBox 24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29" name="TextBox 24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0" name="TextBox 24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1" name="TextBox 24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2" name="TextBox 24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3" name="TextBox 24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4" name="TextBox 24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5" name="TextBox 24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6" name="TextBox 24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7" name="TextBox 24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8" name="TextBox 24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39" name="TextBox 24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0" name="TextBox 24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1" name="TextBox 24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2" name="TextBox 24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3" name="TextBox 24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4" name="TextBox 24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5" name="TextBox 24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6" name="TextBox 24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7" name="TextBox 24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8" name="TextBox 24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49" name="TextBox 24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0" name="TextBox 24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1" name="TextBox 24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2" name="TextBox 24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3" name="TextBox 24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4" name="TextBox 24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5" name="TextBox 24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6" name="TextBox 24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7" name="TextBox 24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8" name="TextBox 24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59" name="TextBox 24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0" name="TextBox 24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1" name="TextBox 24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2" name="TextBox 24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3" name="TextBox 24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4" name="TextBox 24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5" name="TextBox 24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6" name="TextBox 24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7" name="TextBox 24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8" name="TextBox 24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69" name="TextBox 24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0" name="TextBox 24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1" name="TextBox 24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2" name="TextBox 24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3" name="TextBox 24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4" name="TextBox 24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5" name="TextBox 24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6" name="TextBox 24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7" name="TextBox 24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8" name="TextBox 24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79" name="TextBox 24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0" name="TextBox 24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1" name="TextBox 24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2" name="TextBox 24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3" name="TextBox 24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4" name="TextBox 24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5" name="TextBox 24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6" name="TextBox 24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7" name="TextBox 24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8" name="TextBox 24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89" name="TextBox 24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0" name="TextBox 24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1" name="TextBox 24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2" name="TextBox 24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3" name="TextBox 24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4" name="TextBox 24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5" name="TextBox 24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6" name="TextBox 24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7" name="TextBox 24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8" name="TextBox 24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499" name="TextBox 24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0" name="TextBox 24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1" name="TextBox 25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2" name="TextBox 25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3" name="TextBox 25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4" name="TextBox 25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5" name="TextBox 25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6" name="TextBox 25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7" name="TextBox 25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8" name="TextBox 25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09" name="TextBox 25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0" name="TextBox 25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1" name="TextBox 25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2" name="TextBox 25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3" name="TextBox 25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4" name="TextBox 25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5" name="TextBox 25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6" name="TextBox 25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7" name="TextBox 25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8" name="TextBox 25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19" name="TextBox 25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0" name="TextBox 25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1" name="TextBox 25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2" name="TextBox 25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3" name="TextBox 25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4" name="TextBox 25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5" name="TextBox 25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6" name="TextBox 25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7" name="TextBox 25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8" name="TextBox 25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29" name="TextBox 25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0" name="TextBox 25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1" name="TextBox 25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2" name="TextBox 25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3" name="TextBox 25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4" name="TextBox 25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5" name="TextBox 25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6" name="TextBox 25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7" name="TextBox 25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8" name="TextBox 25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39" name="TextBox 25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0" name="TextBox 25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1" name="TextBox 25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2" name="TextBox 25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3" name="TextBox 25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4" name="TextBox 25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5" name="TextBox 25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6" name="TextBox 25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7" name="TextBox 25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8" name="TextBox 25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49" name="TextBox 25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0" name="TextBox 25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1" name="TextBox 25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2" name="TextBox 25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3" name="TextBox 25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4" name="TextBox 25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5" name="TextBox 25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6" name="TextBox 25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7" name="TextBox 25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8" name="TextBox 25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59" name="TextBox 25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0" name="TextBox 25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1" name="TextBox 25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2" name="TextBox 25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3" name="TextBox 25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4" name="TextBox 25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5" name="TextBox 25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6" name="TextBox 25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7" name="TextBox 25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8" name="TextBox 25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69" name="TextBox 25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0" name="TextBox 25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1" name="TextBox 25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2" name="TextBox 25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3" name="TextBox 25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4" name="TextBox 25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5" name="TextBox 25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6" name="TextBox 25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7" name="TextBox 25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8" name="TextBox 25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79" name="TextBox 25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0" name="TextBox 25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1" name="TextBox 25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2" name="TextBox 25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3" name="TextBox 25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4" name="TextBox 25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5" name="TextBox 25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6" name="TextBox 25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7" name="TextBox 25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8" name="TextBox 25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89" name="TextBox 25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0" name="TextBox 25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1" name="TextBox 25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2" name="TextBox 25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3" name="TextBox 25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4" name="TextBox 25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5" name="TextBox 25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6" name="TextBox 25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7" name="TextBox 25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8" name="TextBox 25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599" name="TextBox 25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0" name="TextBox 25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1" name="TextBox 26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2" name="TextBox 26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3" name="TextBox 26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4" name="TextBox 26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5" name="TextBox 26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6" name="TextBox 26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7" name="TextBox 26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8" name="TextBox 26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09" name="TextBox 26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0" name="TextBox 26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1" name="TextBox 26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2" name="TextBox 26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3" name="TextBox 26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4" name="TextBox 26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5" name="TextBox 26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6" name="TextBox 26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7" name="TextBox 26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8" name="TextBox 26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19" name="TextBox 26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0" name="TextBox 26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1" name="TextBox 26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2" name="TextBox 26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3" name="TextBox 26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4" name="TextBox 26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5" name="TextBox 26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6" name="TextBox 26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7" name="TextBox 26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8" name="TextBox 26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29" name="TextBox 26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0" name="TextBox 26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1" name="TextBox 26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2" name="TextBox 26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3" name="TextBox 26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4" name="TextBox 26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5" name="TextBox 26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6" name="TextBox 26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7" name="TextBox 26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8" name="TextBox 26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39" name="TextBox 26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0" name="TextBox 26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1" name="TextBox 26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2" name="TextBox 26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3" name="TextBox 26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4" name="TextBox 26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5" name="TextBox 26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6" name="TextBox 26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7" name="TextBox 26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8" name="TextBox 26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49" name="TextBox 26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0" name="TextBox 26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1" name="TextBox 26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2" name="TextBox 26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3" name="TextBox 26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4" name="TextBox 26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5" name="TextBox 26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6" name="TextBox 26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7" name="TextBox 26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8" name="TextBox 26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59" name="TextBox 26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0" name="TextBox 26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1" name="TextBox 26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2" name="TextBox 26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3" name="TextBox 26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4" name="TextBox 26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5" name="TextBox 26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6" name="TextBox 26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7" name="TextBox 26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8" name="TextBox 26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69" name="TextBox 26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0" name="TextBox 26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1" name="TextBox 26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2" name="TextBox 26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3" name="TextBox 26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4" name="TextBox 26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5" name="TextBox 26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6" name="TextBox 26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7" name="TextBox 26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8" name="TextBox 26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79" name="TextBox 26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0" name="TextBox 26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1" name="TextBox 26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2" name="TextBox 26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3" name="TextBox 26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4" name="TextBox 26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5" name="TextBox 26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6" name="TextBox 26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7" name="TextBox 26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8" name="TextBox 26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89" name="TextBox 26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0" name="TextBox 26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1" name="TextBox 26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2" name="TextBox 26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3" name="TextBox 26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4" name="TextBox 26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5" name="TextBox 26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6" name="TextBox 26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7" name="TextBox 26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8" name="TextBox 26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699" name="TextBox 26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0" name="TextBox 26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1" name="TextBox 27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2" name="TextBox 27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3" name="TextBox 27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4" name="TextBox 27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5" name="TextBox 27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6" name="TextBox 27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7" name="TextBox 27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8" name="TextBox 27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09" name="TextBox 27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0" name="TextBox 27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1" name="TextBox 27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2" name="TextBox 27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3" name="TextBox 27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4" name="TextBox 27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5" name="TextBox 27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6" name="TextBox 27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7" name="TextBox 27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8" name="TextBox 27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19" name="TextBox 27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0" name="TextBox 27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1" name="TextBox 27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2" name="TextBox 27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3" name="TextBox 27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4" name="TextBox 27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5" name="TextBox 27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6" name="TextBox 27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7" name="TextBox 27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8" name="TextBox 27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29" name="TextBox 27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0" name="TextBox 27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1" name="TextBox 27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2" name="TextBox 27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3" name="TextBox 27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4" name="TextBox 27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5" name="TextBox 27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6" name="TextBox 27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7" name="TextBox 27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8" name="TextBox 27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39" name="TextBox 27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0" name="TextBox 27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1" name="TextBox 27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2" name="TextBox 27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3" name="TextBox 27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4" name="TextBox 27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5" name="TextBox 27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6" name="TextBox 27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7" name="TextBox 27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8" name="TextBox 27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49" name="TextBox 27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0" name="TextBox 27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1" name="TextBox 27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2" name="TextBox 27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3" name="TextBox 27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4" name="TextBox 27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5" name="TextBox 27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6" name="TextBox 27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7" name="TextBox 27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8" name="TextBox 27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59" name="TextBox 27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0" name="TextBox 27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1" name="TextBox 27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2" name="TextBox 27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3" name="TextBox 27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4" name="TextBox 27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5" name="TextBox 27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6" name="TextBox 27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7" name="TextBox 27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8" name="TextBox 27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69" name="TextBox 27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0" name="TextBox 27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1" name="TextBox 27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2" name="TextBox 27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3" name="TextBox 27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4" name="TextBox 27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5" name="TextBox 27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6" name="TextBox 27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7" name="TextBox 27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8" name="TextBox 27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79" name="TextBox 27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0" name="TextBox 27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1" name="TextBox 27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2" name="TextBox 27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3" name="TextBox 27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4" name="TextBox 27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5" name="TextBox 27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6" name="TextBox 27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7" name="TextBox 27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8" name="TextBox 27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89" name="TextBox 27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0" name="TextBox 278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1" name="TextBox 279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2" name="TextBox 279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3" name="TextBox 279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4" name="TextBox 279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5" name="TextBox 279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6" name="TextBox 279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7" name="TextBox 279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8" name="TextBox 279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799" name="TextBox 279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0" name="TextBox 279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1" name="TextBox 280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2" name="TextBox 280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3" name="TextBox 280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4" name="TextBox 280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5" name="TextBox 280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6" name="TextBox 280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7" name="TextBox 280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8" name="TextBox 280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09" name="TextBox 280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0" name="TextBox 280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1" name="TextBox 281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2" name="TextBox 281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3" name="TextBox 281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4" name="TextBox 281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5" name="TextBox 281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6" name="TextBox 281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7" name="TextBox 281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8" name="TextBox 281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19" name="TextBox 281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0" name="TextBox 281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1" name="TextBox 282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2" name="TextBox 282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3" name="TextBox 282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4" name="TextBox 282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5" name="TextBox 282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6" name="TextBox 282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7" name="TextBox 282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8" name="TextBox 282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29" name="TextBox 282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0" name="TextBox 282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1" name="TextBox 283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2" name="TextBox 283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2402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9715500" y="47499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2415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704975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5" name="TextBox 30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6" name="TextBox 30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7" name="TextBox 30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8" name="TextBox 30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29" name="TextBox 30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0" name="TextBox 30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1" name="TextBox 30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2" name="TextBox 30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3" name="TextBox 30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4" name="TextBox 30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5" name="TextBox 30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6" name="TextBox 30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7" name="TextBox 30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8" name="TextBox 30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39" name="TextBox 30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0" name="TextBox 30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1" name="TextBox 30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2" name="TextBox 30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3" name="TextBox 30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4" name="TextBox 30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5" name="TextBox 30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6" name="TextBox 30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7" name="TextBox 30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8" name="TextBox 30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49" name="TextBox 30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0" name="TextBox 30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1" name="TextBox 30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2" name="TextBox 30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3" name="TextBox 30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4" name="TextBox 30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5" name="TextBox 30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6" name="TextBox 30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7" name="TextBox 30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8" name="TextBox 30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59" name="TextBox 30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0" name="TextBox 30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1" name="TextBox 30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2" name="TextBox 30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3" name="TextBox 30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4" name="TextBox 30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5" name="TextBox 30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6" name="TextBox 30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7" name="TextBox 30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8" name="TextBox 30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69" name="TextBox 30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0" name="TextBox 30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1" name="TextBox 30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2" name="TextBox 30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3" name="TextBox 30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4" name="TextBox 30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5" name="TextBox 30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6" name="TextBox 30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7" name="TextBox 30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8" name="TextBox 30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79" name="TextBox 30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0" name="TextBox 30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1" name="TextBox 30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2" name="TextBox 30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3" name="TextBox 30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4" name="TextBox 30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5" name="TextBox 30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6" name="TextBox 30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7" name="TextBox 30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8" name="TextBox 30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89" name="TextBox 30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0" name="TextBox 30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1" name="TextBox 30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2" name="TextBox 30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3" name="TextBox 30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4" name="TextBox 30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5" name="TextBox 30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6" name="TextBox 30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7" name="TextBox 30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8" name="TextBox 30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099" name="TextBox 30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0" name="TextBox 30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1" name="TextBox 31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2" name="TextBox 31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3" name="TextBox 31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4" name="TextBox 31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5" name="TextBox 31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6" name="TextBox 31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7" name="TextBox 31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8" name="TextBox 31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09" name="TextBox 31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0" name="TextBox 31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1" name="TextBox 31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2" name="TextBox 31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3" name="TextBox 31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4" name="TextBox 31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5" name="TextBox 31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6" name="TextBox 31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7" name="TextBox 31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8" name="TextBox 31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19" name="TextBox 31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0" name="TextBox 31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1" name="TextBox 31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2" name="TextBox 31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3" name="TextBox 31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4" name="TextBox 31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5" name="TextBox 31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6" name="TextBox 31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7" name="TextBox 31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8" name="TextBox 31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29" name="TextBox 31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0" name="TextBox 31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1" name="TextBox 31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2" name="TextBox 31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3" name="TextBox 31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4" name="TextBox 31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5" name="TextBox 31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6" name="TextBox 31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7" name="TextBox 31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8" name="TextBox 31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39" name="TextBox 31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0" name="TextBox 31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1" name="TextBox 31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2" name="TextBox 31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3" name="TextBox 31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4" name="TextBox 31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5" name="TextBox 31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6" name="TextBox 31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7" name="TextBox 31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8" name="TextBox 31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49" name="TextBox 31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0" name="TextBox 31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1" name="TextBox 31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2" name="TextBox 31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3" name="TextBox 31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4" name="TextBox 31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5" name="TextBox 31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6" name="TextBox 31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7" name="TextBox 31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8" name="TextBox 31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59" name="TextBox 31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0" name="TextBox 31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1" name="TextBox 31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2" name="TextBox 31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3" name="TextBox 31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4" name="TextBox 31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5" name="TextBox 31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6" name="TextBox 31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7" name="TextBox 31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8" name="TextBox 31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69" name="TextBox 31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0" name="TextBox 31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1" name="TextBox 31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2" name="TextBox 31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3" name="TextBox 31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4" name="TextBox 31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5" name="TextBox 31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6" name="TextBox 31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7" name="TextBox 31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8" name="TextBox 31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79" name="TextBox 31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0" name="TextBox 31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1" name="TextBox 31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2" name="TextBox 31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3" name="TextBox 31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4" name="TextBox 31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5" name="TextBox 31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6" name="TextBox 31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7" name="TextBox 31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8" name="TextBox 31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89" name="TextBox 31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0" name="TextBox 31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1" name="TextBox 31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2" name="TextBox 31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3" name="TextBox 31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4" name="TextBox 31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5" name="TextBox 31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6" name="TextBox 31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7" name="TextBox 31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8" name="TextBox 31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199" name="TextBox 31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0" name="TextBox 31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1" name="TextBox 32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2" name="TextBox 32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3" name="TextBox 32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4" name="TextBox 32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5" name="TextBox 32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6" name="TextBox 32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7" name="TextBox 32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8" name="TextBox 32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09" name="TextBox 32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0" name="TextBox 32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1" name="TextBox 32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2" name="TextBox 32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3" name="TextBox 32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4" name="TextBox 32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5" name="TextBox 32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6" name="TextBox 32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7" name="TextBox 32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8" name="TextBox 32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19" name="TextBox 32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0" name="TextBox 32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1" name="TextBox 32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2" name="TextBox 32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3" name="TextBox 32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4" name="TextBox 32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5" name="TextBox 32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6" name="TextBox 32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7" name="TextBox 32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8" name="TextBox 32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29" name="TextBox 32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0" name="TextBox 32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1" name="TextBox 32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2" name="TextBox 32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3" name="TextBox 32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4" name="TextBox 32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5" name="TextBox 32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6" name="TextBox 32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7" name="TextBox 32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8" name="TextBox 32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39" name="TextBox 32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0" name="TextBox 32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1" name="TextBox 32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2" name="TextBox 32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3" name="TextBox 32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4" name="TextBox 32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5" name="TextBox 32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6" name="TextBox 32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7" name="TextBox 32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8" name="TextBox 32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49" name="TextBox 32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0" name="TextBox 32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1" name="TextBox 32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2" name="TextBox 32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3" name="TextBox 32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4" name="TextBox 32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5" name="TextBox 32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6" name="TextBox 32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7" name="TextBox 32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8" name="TextBox 32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59" name="TextBox 32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0" name="TextBox 32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1" name="TextBox 32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2" name="TextBox 32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3" name="TextBox 32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4" name="TextBox 32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5" name="TextBox 32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6" name="TextBox 32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7" name="TextBox 32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8" name="TextBox 32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69" name="TextBox 32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0" name="TextBox 32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1" name="TextBox 32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2" name="TextBox 32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3" name="TextBox 32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4" name="TextBox 32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5" name="TextBox 32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6" name="TextBox 32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7" name="TextBox 32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8" name="TextBox 32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79" name="TextBox 32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0" name="TextBox 32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1" name="TextBox 32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2" name="TextBox 32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3" name="TextBox 32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4" name="TextBox 32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5" name="TextBox 32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6" name="TextBox 32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7" name="TextBox 32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8" name="TextBox 32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89" name="TextBox 32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0" name="TextBox 32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1" name="TextBox 32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2" name="TextBox 32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3" name="TextBox 32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4" name="TextBox 32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5" name="TextBox 32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6" name="TextBox 32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7" name="TextBox 32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8" name="TextBox 32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299" name="TextBox 32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0" name="TextBox 32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1" name="TextBox 33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2" name="TextBox 33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3" name="TextBox 33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4" name="TextBox 33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5" name="TextBox 33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6" name="TextBox 33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7" name="TextBox 33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8" name="TextBox 33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09" name="TextBox 33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0" name="TextBox 33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1" name="TextBox 33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2" name="TextBox 33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3" name="TextBox 33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4" name="TextBox 33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5" name="TextBox 33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6" name="TextBox 33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7" name="TextBox 33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8" name="TextBox 33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19" name="TextBox 33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0" name="TextBox 33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1" name="TextBox 33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2" name="TextBox 33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3" name="TextBox 33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4" name="TextBox 33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5" name="TextBox 33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6" name="TextBox 33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7" name="TextBox 33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8" name="TextBox 33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29" name="TextBox 33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0" name="TextBox 33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1" name="TextBox 33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2" name="TextBox 33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3" name="TextBox 33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4" name="TextBox 33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5" name="TextBox 33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6" name="TextBox 33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7" name="TextBox 33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8" name="TextBox 33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39" name="TextBox 33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0" name="TextBox 33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1" name="TextBox 33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2" name="TextBox 33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3" name="TextBox 33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4" name="TextBox 33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5" name="TextBox 33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6" name="TextBox 33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7" name="TextBox 33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8" name="TextBox 33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49" name="TextBox 33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0" name="TextBox 33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1" name="TextBox 33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2" name="TextBox 33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3" name="TextBox 33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4" name="TextBox 33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5" name="TextBox 33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6" name="TextBox 33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7" name="TextBox 33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8" name="TextBox 33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59" name="TextBox 33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0" name="TextBox 33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1" name="TextBox 33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2" name="TextBox 33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3" name="TextBox 33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4" name="TextBox 33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5" name="TextBox 33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6" name="TextBox 33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7" name="TextBox 33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8" name="TextBox 33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69" name="TextBox 33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0" name="TextBox 33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1" name="TextBox 33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2" name="TextBox 33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3" name="TextBox 33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4" name="TextBox 33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5" name="TextBox 33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6" name="TextBox 33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7" name="TextBox 33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8" name="TextBox 33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79" name="TextBox 33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0" name="TextBox 33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1" name="TextBox 33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2" name="TextBox 33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3" name="TextBox 33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4" name="TextBox 33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5" name="TextBox 33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6" name="TextBox 33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7" name="TextBox 33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8" name="TextBox 33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89" name="TextBox 33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0" name="TextBox 33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1" name="TextBox 33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2" name="TextBox 33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3" name="TextBox 33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4" name="TextBox 33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5" name="TextBox 33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6" name="TextBox 33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7" name="TextBox 33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8" name="TextBox 33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399" name="TextBox 33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0" name="TextBox 33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1" name="TextBox 34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2" name="TextBox 34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3" name="TextBox 34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4" name="TextBox 34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5" name="TextBox 34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6" name="TextBox 34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7" name="TextBox 34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8" name="TextBox 34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09" name="TextBox 34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0" name="TextBox 34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1" name="TextBox 34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2" name="TextBox 34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3" name="TextBox 34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4" name="TextBox 34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5" name="TextBox 34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6" name="TextBox 34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7" name="TextBox 34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8" name="TextBox 34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19" name="TextBox 34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0" name="TextBox 34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1" name="TextBox 34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2" name="TextBox 34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3" name="TextBox 34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4" name="TextBox 34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5" name="TextBox 34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6" name="TextBox 34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7" name="TextBox 34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8" name="TextBox 34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29" name="TextBox 34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0" name="TextBox 34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1" name="TextBox 34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2" name="TextBox 34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3" name="TextBox 34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4" name="TextBox 34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5" name="TextBox 34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6" name="TextBox 34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7" name="TextBox 34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8" name="TextBox 34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39" name="TextBox 34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0" name="TextBox 34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1" name="TextBox 34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2" name="TextBox 34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3" name="TextBox 34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4" name="TextBox 34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5" name="TextBox 34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6" name="TextBox 34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7" name="TextBox 34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8" name="TextBox 34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49" name="TextBox 34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0" name="TextBox 34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1" name="TextBox 34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2" name="TextBox 34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3" name="TextBox 34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4" name="TextBox 34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5" name="TextBox 34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6" name="TextBox 34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7" name="TextBox 34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8" name="TextBox 34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59" name="TextBox 34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0" name="TextBox 34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1" name="TextBox 34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2" name="TextBox 34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3" name="TextBox 34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4" name="TextBox 34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5" name="TextBox 34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6" name="TextBox 34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7" name="TextBox 34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8" name="TextBox 34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69" name="TextBox 34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0" name="TextBox 34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1" name="TextBox 34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2" name="TextBox 34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3" name="TextBox 34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4" name="TextBox 34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5" name="TextBox 34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6" name="TextBox 34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7" name="TextBox 34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8" name="TextBox 34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79" name="TextBox 34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0" name="TextBox 34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1" name="TextBox 34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2" name="TextBox 34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3" name="TextBox 34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4" name="TextBox 34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5" name="TextBox 34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6" name="TextBox 34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7" name="TextBox 34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8" name="TextBox 34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89" name="TextBox 34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0" name="TextBox 34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1" name="TextBox 34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2" name="TextBox 34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3" name="TextBox 34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4" name="TextBox 34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5" name="TextBox 34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6" name="TextBox 34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7" name="TextBox 34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8" name="TextBox 34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499" name="TextBox 34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0" name="TextBox 34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1" name="TextBox 35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2" name="TextBox 35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3" name="TextBox 35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4" name="TextBox 35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5" name="TextBox 35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6" name="TextBox 35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7" name="TextBox 35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8" name="TextBox 35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09" name="TextBox 35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0" name="TextBox 35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1" name="TextBox 35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2" name="TextBox 35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3" name="TextBox 35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4" name="TextBox 35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5" name="TextBox 35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6" name="TextBox 35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7" name="TextBox 35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8" name="TextBox 35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19" name="TextBox 35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0" name="TextBox 35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1" name="TextBox 35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2" name="TextBox 35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3" name="TextBox 35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4" name="TextBox 35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5" name="TextBox 35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6" name="TextBox 35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7" name="TextBox 35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8" name="TextBox 35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29" name="TextBox 35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0" name="TextBox 35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1" name="TextBox 35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2" name="TextBox 35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3" name="TextBox 35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4" name="TextBox 35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5" name="TextBox 35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6" name="TextBox 35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7" name="TextBox 35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8" name="TextBox 35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39" name="TextBox 35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0" name="TextBox 35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1" name="TextBox 35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2" name="TextBox 35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3" name="TextBox 35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4" name="TextBox 35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5" name="TextBox 35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6" name="TextBox 35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7" name="TextBox 35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8" name="TextBox 35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49" name="TextBox 35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0" name="TextBox 35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1" name="TextBox 35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2" name="TextBox 35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3" name="TextBox 35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4" name="TextBox 35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5" name="TextBox 35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6" name="TextBox 35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7" name="TextBox 35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8" name="TextBox 35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59" name="TextBox 35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0" name="TextBox 35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1" name="TextBox 35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2" name="TextBox 35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3" name="TextBox 35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4" name="TextBox 35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5" name="TextBox 35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6" name="TextBox 35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7" name="TextBox 35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8" name="TextBox 35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69" name="TextBox 35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0" name="TextBox 35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1" name="TextBox 35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2" name="TextBox 35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3" name="TextBox 35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4" name="TextBox 35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5" name="TextBox 35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6" name="TextBox 35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7" name="TextBox 35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8" name="TextBox 35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79" name="TextBox 35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0" name="TextBox 35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1" name="TextBox 35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2" name="TextBox 35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3" name="TextBox 35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4" name="TextBox 35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5" name="TextBox 35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6" name="TextBox 35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7" name="TextBox 35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8" name="TextBox 35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89" name="TextBox 35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0" name="TextBox 35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1" name="TextBox 35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2" name="TextBox 35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3" name="TextBox 35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4" name="TextBox 35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5" name="TextBox 35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6" name="TextBox 35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7" name="TextBox 35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8" name="TextBox 35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599" name="TextBox 35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0" name="TextBox 35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1" name="TextBox 36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2" name="TextBox 36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3" name="TextBox 36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4" name="TextBox 36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5" name="TextBox 36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6" name="TextBox 36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7" name="TextBox 36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8" name="TextBox 36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09" name="TextBox 36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0" name="TextBox 36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1" name="TextBox 36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2" name="TextBox 36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3" name="TextBox 36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4" name="TextBox 36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5" name="TextBox 36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6" name="TextBox 36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7" name="TextBox 36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8" name="TextBox 36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19" name="TextBox 36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0" name="TextBox 36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1" name="TextBox 36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2" name="TextBox 36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3" name="TextBox 36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4" name="TextBox 36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5" name="TextBox 36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6" name="TextBox 36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7" name="TextBox 36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8" name="TextBox 36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29" name="TextBox 36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0" name="TextBox 36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1" name="TextBox 36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2" name="TextBox 36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3" name="TextBox 36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4" name="TextBox 36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5" name="TextBox 36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6" name="TextBox 36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7" name="TextBox 36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8" name="TextBox 36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39" name="TextBox 36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0" name="TextBox 36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1" name="TextBox 36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2" name="TextBox 36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39" name="TextBox 37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0" name="TextBox 37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1" name="TextBox 37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2" name="TextBox 37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3" name="TextBox 37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4" name="TextBox 37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5" name="TextBox 37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6" name="TextBox 37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7" name="TextBox 37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8" name="TextBox 37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49" name="TextBox 37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0" name="TextBox 37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1" name="TextBox 37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2" name="TextBox 37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3" name="TextBox 37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4" name="TextBox 37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5" name="TextBox 37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6" name="TextBox 37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7" name="TextBox 37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8" name="TextBox 37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59" name="TextBox 37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0" name="TextBox 37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1" name="TextBox 37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2" name="TextBox 37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3" name="TextBox 37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4" name="TextBox 37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5" name="TextBox 37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6" name="TextBox 37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7" name="TextBox 37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8" name="TextBox 37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69" name="TextBox 37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0" name="TextBox 37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1" name="TextBox 37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2" name="TextBox 37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3" name="TextBox 37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4" name="TextBox 37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5" name="TextBox 37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6" name="TextBox 37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7" name="TextBox 37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8" name="TextBox 37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79" name="TextBox 37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0" name="TextBox 37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1" name="TextBox 37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2" name="TextBox 37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3" name="TextBox 37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4" name="TextBox 37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5" name="TextBox 37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6" name="TextBox 37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7" name="TextBox 37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8" name="TextBox 37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89" name="TextBox 37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0" name="TextBox 37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1" name="TextBox 37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2" name="TextBox 37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3" name="TextBox 37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4" name="TextBox 37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5" name="TextBox 37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6" name="TextBox 37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7" name="TextBox 37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8" name="TextBox 37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799" name="TextBox 37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0" name="TextBox 37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1" name="TextBox 38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2" name="TextBox 38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3" name="TextBox 38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4" name="TextBox 38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5" name="TextBox 38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6" name="TextBox 38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7" name="TextBox 38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8" name="TextBox 38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09" name="TextBox 38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0" name="TextBox 38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1" name="TextBox 38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2" name="TextBox 38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3" name="TextBox 38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4" name="TextBox 38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5" name="TextBox 38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6" name="TextBox 38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7" name="TextBox 38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8" name="TextBox 38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19" name="TextBox 38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0" name="TextBox 38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1" name="TextBox 38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2" name="TextBox 38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3" name="TextBox 38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4" name="TextBox 38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5" name="TextBox 38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6" name="TextBox 38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7" name="TextBox 38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8" name="TextBox 38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29" name="TextBox 38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0" name="TextBox 38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1" name="TextBox 38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2" name="TextBox 38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3" name="TextBox 38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4" name="TextBox 38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5" name="TextBox 38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6" name="TextBox 38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7" name="TextBox 38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8" name="TextBox 38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39" name="TextBox 38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0" name="TextBox 38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1" name="TextBox 38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2" name="TextBox 38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3" name="TextBox 38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4" name="TextBox 38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5" name="TextBox 38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6" name="TextBox 38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7" name="TextBox 38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8" name="TextBox 38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49" name="TextBox 38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0" name="TextBox 38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1" name="TextBox 38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2" name="TextBox 38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3" name="TextBox 38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4" name="TextBox 38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5" name="TextBox 38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6" name="TextBox 38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7" name="TextBox 38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8" name="TextBox 38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59" name="TextBox 38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0" name="TextBox 38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1" name="TextBox 38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2" name="TextBox 38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3" name="TextBox 38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4" name="TextBox 38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5" name="TextBox 38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6" name="TextBox 38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7" name="TextBox 38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8" name="TextBox 38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69" name="TextBox 38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0" name="TextBox 38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1" name="TextBox 38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2" name="TextBox 38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3" name="TextBox 38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4" name="TextBox 38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5" name="TextBox 38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6" name="TextBox 38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7" name="TextBox 38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8" name="TextBox 38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79" name="TextBox 38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0" name="TextBox 38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1" name="TextBox 38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2" name="TextBox 38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3" name="TextBox 38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4" name="TextBox 38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5" name="TextBox 38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6" name="TextBox 38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7" name="TextBox 38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8" name="TextBox 38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89" name="TextBox 38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0" name="TextBox 38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1" name="TextBox 38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2" name="TextBox 38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3" name="TextBox 38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4" name="TextBox 38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5" name="TextBox 38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6" name="TextBox 38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7" name="TextBox 38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8" name="TextBox 38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899" name="TextBox 38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0" name="TextBox 38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1" name="TextBox 39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2" name="TextBox 39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3" name="TextBox 39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4" name="TextBox 39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5" name="TextBox 39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6" name="TextBox 39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7" name="TextBox 39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8" name="TextBox 39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09" name="TextBox 39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0" name="TextBox 39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1" name="TextBox 39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2" name="TextBox 39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3" name="TextBox 39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4" name="TextBox 39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5" name="TextBox 39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6" name="TextBox 39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7" name="TextBox 39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8" name="TextBox 39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19" name="TextBox 39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0" name="TextBox 39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1" name="TextBox 39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2" name="TextBox 39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3" name="TextBox 39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4" name="TextBox 39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5" name="TextBox 39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6" name="TextBox 39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7" name="TextBox 39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8" name="TextBox 39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29" name="TextBox 39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0" name="TextBox 39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1" name="TextBox 39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2" name="TextBox 39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3" name="TextBox 39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4" name="TextBox 39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5" name="TextBox 39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6" name="TextBox 39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7" name="TextBox 39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8" name="TextBox 39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39" name="TextBox 39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0" name="TextBox 39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1" name="TextBox 39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2" name="TextBox 39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3" name="TextBox 39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4" name="TextBox 39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5" name="TextBox 39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6" name="TextBox 39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7" name="TextBox 39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8" name="TextBox 39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49" name="TextBox 39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0" name="TextBox 39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1" name="TextBox 39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2" name="TextBox 39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3" name="TextBox 39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4" name="TextBox 39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5" name="TextBox 39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6" name="TextBox 39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7" name="TextBox 39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8" name="TextBox 39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59" name="TextBox 39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0" name="TextBox 39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1" name="TextBox 39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2" name="TextBox 39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3" name="TextBox 39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4" name="TextBox 39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5" name="TextBox 39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6" name="TextBox 39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7" name="TextBox 39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8" name="TextBox 39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69" name="TextBox 39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0" name="TextBox 39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1" name="TextBox 39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2" name="TextBox 39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3" name="TextBox 39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4" name="TextBox 39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5" name="TextBox 39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6" name="TextBox 39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7" name="TextBox 39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8" name="TextBox 39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79" name="TextBox 39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0" name="TextBox 39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1" name="TextBox 39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2" name="TextBox 39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3" name="TextBox 39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4" name="TextBox 39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5" name="TextBox 39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6" name="TextBox 39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7" name="TextBox 39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8" name="TextBox 39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89" name="TextBox 39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0" name="TextBox 39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1" name="TextBox 39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2" name="TextBox 39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3" name="TextBox 39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4" name="TextBox 39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5" name="TextBox 39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6" name="TextBox 39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7" name="TextBox 39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8" name="TextBox 39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3999" name="TextBox 39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0" name="TextBox 39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1" name="TextBox 40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2" name="TextBox 40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3" name="TextBox 40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4" name="TextBox 40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5" name="TextBox 40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6" name="TextBox 40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7" name="TextBox 40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8" name="TextBox 40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09" name="TextBox 40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0" name="TextBox 40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1" name="TextBox 40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2" name="TextBox 40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3" name="TextBox 40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4" name="TextBox 40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5" name="TextBox 40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6" name="TextBox 40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7" name="TextBox 40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8" name="TextBox 40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19" name="TextBox 40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0" name="TextBox 40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1" name="TextBox 40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2" name="TextBox 40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3" name="TextBox 40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4" name="TextBox 40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5" name="TextBox 40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6" name="TextBox 40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7" name="TextBox 40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8" name="TextBox 40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29" name="TextBox 40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0" name="TextBox 40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1" name="TextBox 40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2" name="TextBox 40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3" name="TextBox 40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4" name="TextBox 40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5" name="TextBox 40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6" name="TextBox 40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7" name="TextBox 40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8" name="TextBox 40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39" name="TextBox 40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0" name="TextBox 40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1" name="TextBox 40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2" name="TextBox 40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3" name="TextBox 40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4" name="TextBox 40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5" name="TextBox 40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6" name="TextBox 40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7" name="TextBox 40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8" name="TextBox 40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49" name="TextBox 40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0" name="TextBox 40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1" name="TextBox 40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2" name="TextBox 40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3" name="TextBox 40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4" name="TextBox 40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5" name="TextBox 40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6" name="TextBox 40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7" name="TextBox 40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8" name="TextBox 40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59" name="TextBox 40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0" name="TextBox 40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1" name="TextBox 40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2" name="TextBox 40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3" name="TextBox 40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4" name="TextBox 40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5" name="TextBox 40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6" name="TextBox 40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7" name="TextBox 40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8" name="TextBox 40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69" name="TextBox 40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0" name="TextBox 40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1" name="TextBox 40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2" name="TextBox 40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3" name="TextBox 40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4" name="TextBox 40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5" name="TextBox 40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6" name="TextBox 40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7" name="TextBox 40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8" name="TextBox 40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79" name="TextBox 40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0" name="TextBox 40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1" name="TextBox 40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2" name="TextBox 40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3" name="TextBox 40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4" name="TextBox 40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5" name="TextBox 40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6" name="TextBox 40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7" name="TextBox 40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8" name="TextBox 40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89" name="TextBox 40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0" name="TextBox 40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1" name="TextBox 40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2" name="TextBox 40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3" name="TextBox 40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4" name="TextBox 40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5" name="TextBox 40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6" name="TextBox 40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7" name="TextBox 40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8" name="TextBox 40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099" name="TextBox 40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0" name="TextBox 40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1" name="TextBox 41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2" name="TextBox 41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3" name="TextBox 41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4" name="TextBox 41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5" name="TextBox 41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6" name="TextBox 41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7" name="TextBox 41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8" name="TextBox 41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09" name="TextBox 41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0" name="TextBox 41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1" name="TextBox 41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2" name="TextBox 41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3" name="TextBox 41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4" name="TextBox 41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5" name="TextBox 41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6" name="TextBox 41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7" name="TextBox 41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8" name="TextBox 41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19" name="TextBox 41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0" name="TextBox 41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1" name="TextBox 41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2" name="TextBox 41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19" name="TextBox 42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0" name="TextBox 42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1" name="TextBox 42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2" name="TextBox 42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3" name="TextBox 42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4" name="TextBox 42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5" name="TextBox 42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6" name="TextBox 42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7" name="TextBox 42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8" name="TextBox 42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29" name="TextBox 42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0" name="TextBox 42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1" name="TextBox 42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2" name="TextBox 42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3" name="TextBox 42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4" name="TextBox 42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5" name="TextBox 42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6" name="TextBox 42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7" name="TextBox 42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8" name="TextBox 42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39" name="TextBox 42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0" name="TextBox 42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1" name="TextBox 42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2" name="TextBox 42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3" name="TextBox 42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4" name="TextBox 42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5" name="TextBox 42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6" name="TextBox 42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7" name="TextBox 42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8" name="TextBox 42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49" name="TextBox 42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0" name="TextBox 42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1" name="TextBox 42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2" name="TextBox 42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3" name="TextBox 42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4" name="TextBox 42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5" name="TextBox 42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6" name="TextBox 42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7" name="TextBox 42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8" name="TextBox 42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59" name="TextBox 42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0" name="TextBox 42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1" name="TextBox 42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2" name="TextBox 42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3" name="TextBox 42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4" name="TextBox 42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5" name="TextBox 42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6" name="TextBox 42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7" name="TextBox 42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8" name="TextBox 42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69" name="TextBox 42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0" name="TextBox 42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1" name="TextBox 42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2" name="TextBox 42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3" name="TextBox 42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4" name="TextBox 42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5" name="TextBox 42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6" name="TextBox 42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7" name="TextBox 42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8" name="TextBox 42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79" name="TextBox 42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0" name="TextBox 42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1" name="TextBox 42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2" name="TextBox 42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3" name="TextBox 42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4" name="TextBox 42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5" name="TextBox 42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6" name="TextBox 42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7" name="TextBox 42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8" name="TextBox 42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89" name="TextBox 42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0" name="TextBox 42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1" name="TextBox 42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2" name="TextBox 42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3" name="TextBox 42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4" name="TextBox 42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5" name="TextBox 42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6" name="TextBox 42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7" name="TextBox 42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8" name="TextBox 42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299" name="TextBox 42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0" name="TextBox 42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1" name="TextBox 43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2" name="TextBox 43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3" name="TextBox 43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4" name="TextBox 43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5" name="TextBox 43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6" name="TextBox 43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7" name="TextBox 43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8" name="TextBox 43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09" name="TextBox 43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0" name="TextBox 43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1" name="TextBox 43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2" name="TextBox 43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3" name="TextBox 43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4" name="TextBox 43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5" name="TextBox 43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6" name="TextBox 43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7" name="TextBox 43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8" name="TextBox 43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19" name="TextBox 43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0" name="TextBox 43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1" name="TextBox 43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2" name="TextBox 43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3" name="TextBox 43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4" name="TextBox 43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5" name="TextBox 43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6" name="TextBox 43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7" name="TextBox 43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8" name="TextBox 43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29" name="TextBox 43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0" name="TextBox 43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1" name="TextBox 43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2" name="TextBox 43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3" name="TextBox 43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4" name="TextBox 43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5" name="TextBox 43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6" name="TextBox 43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7" name="TextBox 43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8" name="TextBox 43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39" name="TextBox 43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0" name="TextBox 43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1" name="TextBox 43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2" name="TextBox 43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3" name="TextBox 43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4" name="TextBox 43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5" name="TextBox 43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6" name="TextBox 43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7" name="TextBox 43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8" name="TextBox 43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49" name="TextBox 43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0" name="TextBox 43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1" name="TextBox 43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2" name="TextBox 43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3" name="TextBox 43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4" name="TextBox 43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5" name="TextBox 43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6" name="TextBox 43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7" name="TextBox 43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8" name="TextBox 43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59" name="TextBox 43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0" name="TextBox 43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1" name="TextBox 43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2" name="TextBox 43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3" name="TextBox 43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4" name="TextBox 43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5" name="TextBox 43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6" name="TextBox 43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7" name="TextBox 43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8" name="TextBox 43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69" name="TextBox 43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0" name="TextBox 43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1" name="TextBox 43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2" name="TextBox 43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3" name="TextBox 43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4" name="TextBox 43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5" name="TextBox 43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6" name="TextBox 43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7" name="TextBox 43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8" name="TextBox 43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79" name="TextBox 43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0" name="TextBox 43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1" name="TextBox 43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2" name="TextBox 43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3" name="TextBox 43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4" name="TextBox 43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5" name="TextBox 43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6" name="TextBox 43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7" name="TextBox 43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8" name="TextBox 43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89" name="TextBox 43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0" name="TextBox 43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1" name="TextBox 43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2" name="TextBox 43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3" name="TextBox 43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4" name="TextBox 43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5" name="TextBox 43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6" name="TextBox 43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7" name="TextBox 43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8" name="TextBox 43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399" name="TextBox 43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0" name="TextBox 43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1" name="TextBox 44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2" name="TextBox 44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3" name="TextBox 44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4" name="TextBox 44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5" name="TextBox 44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6" name="TextBox 44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7" name="TextBox 44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8" name="TextBox 44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09" name="TextBox 44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0" name="TextBox 44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1" name="TextBox 44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2" name="TextBox 44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3" name="TextBox 44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4" name="TextBox 44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5" name="TextBox 44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6" name="TextBox 44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7" name="TextBox 44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8" name="TextBox 44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19" name="TextBox 44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0" name="TextBox 44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1" name="TextBox 44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2" name="TextBox 44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3" name="TextBox 44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4" name="TextBox 44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5" name="TextBox 44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6" name="TextBox 44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7" name="TextBox 44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8" name="TextBox 44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29" name="TextBox 44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0" name="TextBox 44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1" name="TextBox 44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2" name="TextBox 44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3" name="TextBox 44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4" name="TextBox 44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5" name="TextBox 44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6" name="TextBox 44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7" name="TextBox 44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8" name="TextBox 44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39" name="TextBox 44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0" name="TextBox 44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1" name="TextBox 44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2" name="TextBox 44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3" name="TextBox 44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4" name="TextBox 44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5" name="TextBox 44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6" name="TextBox 44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7" name="TextBox 44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8" name="TextBox 44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49" name="TextBox 44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0" name="TextBox 44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1" name="TextBox 44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2" name="TextBox 44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3" name="TextBox 44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4" name="TextBox 44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5" name="TextBox 44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6" name="TextBox 44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7" name="TextBox 44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8" name="TextBox 44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59" name="TextBox 44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0" name="TextBox 44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1" name="TextBox 44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2" name="TextBox 44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3" name="TextBox 44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4" name="TextBox 44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5" name="TextBox 44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6" name="TextBox 44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7" name="TextBox 44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8" name="TextBox 44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69" name="TextBox 44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0" name="TextBox 44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1" name="TextBox 44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2" name="TextBox 44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3" name="TextBox 44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4" name="TextBox 44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5" name="TextBox 44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6" name="TextBox 44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7" name="TextBox 44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8" name="TextBox 44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79" name="TextBox 44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0" name="TextBox 44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1" name="TextBox 44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2" name="TextBox 44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3" name="TextBox 44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4" name="TextBox 44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5" name="TextBox 44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6" name="TextBox 44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7" name="TextBox 44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8" name="TextBox 44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89" name="TextBox 44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0" name="TextBox 44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1" name="TextBox 44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2" name="TextBox 44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3" name="TextBox 44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4" name="TextBox 44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5" name="TextBox 44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6" name="TextBox 44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7" name="TextBox 44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8" name="TextBox 44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499" name="TextBox 44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0" name="TextBox 44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1" name="TextBox 45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2" name="TextBox 45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3" name="TextBox 45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4" name="TextBox 45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5" name="TextBox 45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6" name="TextBox 45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7" name="TextBox 45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8" name="TextBox 45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09" name="TextBox 45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0" name="TextBox 45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1" name="TextBox 45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2" name="TextBox 45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3" name="TextBox 45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4" name="TextBox 45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5" name="TextBox 45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6" name="TextBox 45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7" name="TextBox 45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8" name="TextBox 45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19" name="TextBox 45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0" name="TextBox 45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1" name="TextBox 45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2" name="TextBox 45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3" name="TextBox 45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4" name="TextBox 45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5" name="TextBox 45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6" name="TextBox 45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7" name="TextBox 45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8" name="TextBox 45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29" name="TextBox 45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0" name="TextBox 45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1" name="TextBox 45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2" name="TextBox 45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3" name="TextBox 45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4" name="TextBox 45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5" name="TextBox 45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6" name="TextBox 45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7" name="TextBox 45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8" name="TextBox 45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39" name="TextBox 45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0" name="TextBox 45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1" name="TextBox 45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2" name="TextBox 45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3" name="TextBox 45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4" name="TextBox 45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5" name="TextBox 45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6" name="TextBox 45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7" name="TextBox 45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8" name="TextBox 45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49" name="TextBox 45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0" name="TextBox 45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1" name="TextBox 45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2" name="TextBox 45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3" name="TextBox 45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4" name="TextBox 45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5" name="TextBox 45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6" name="TextBox 45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7" name="TextBox 45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8" name="TextBox 45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59" name="TextBox 45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0" name="TextBox 45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1" name="TextBox 45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2" name="TextBox 45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3" name="TextBox 45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4" name="TextBox 45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5" name="TextBox 45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6" name="TextBox 45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7" name="TextBox 45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8" name="TextBox 45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69" name="TextBox 45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0" name="TextBox 45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1" name="TextBox 45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2" name="TextBox 45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3" name="TextBox 45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4" name="TextBox 45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5" name="TextBox 45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6" name="TextBox 45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7" name="TextBox 45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8" name="TextBox 45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79" name="TextBox 45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0" name="TextBox 45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1" name="TextBox 45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2" name="TextBox 45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3" name="TextBox 45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4" name="TextBox 45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5" name="TextBox 45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6" name="TextBox 45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7" name="TextBox 45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8" name="TextBox 45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89" name="TextBox 45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0" name="TextBox 45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1" name="TextBox 45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2" name="TextBox 45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3" name="TextBox 45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4" name="TextBox 45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5" name="TextBox 45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6" name="TextBox 45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7" name="TextBox 45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8" name="TextBox 45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599" name="TextBox 45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0" name="TextBox 45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1" name="TextBox 46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2" name="TextBox 46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3" name="TextBox 46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4" name="TextBox 46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5" name="TextBox 46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6" name="TextBox 46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7" name="TextBox 46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8" name="TextBox 46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09" name="TextBox 46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0" name="TextBox 46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1" name="TextBox 46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2" name="TextBox 46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3" name="TextBox 46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4" name="TextBox 46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5" name="TextBox 46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6" name="TextBox 46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7" name="TextBox 46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8" name="TextBox 46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19" name="TextBox 46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0" name="TextBox 46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1" name="TextBox 46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2" name="TextBox 46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3" name="TextBox 46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4" name="TextBox 46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5" name="TextBox 46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6" name="TextBox 46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7" name="TextBox 46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8" name="TextBox 46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29" name="TextBox 46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0" name="TextBox 46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1" name="TextBox 46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2" name="TextBox 46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3" name="TextBox 46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4" name="TextBox 46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5" name="TextBox 46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6" name="TextBox 46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7" name="TextBox 46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8" name="TextBox 46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39" name="TextBox 46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0" name="TextBox 46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1" name="TextBox 46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2" name="TextBox 46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3" name="TextBox 46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4" name="TextBox 46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5" name="TextBox 46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6" name="TextBox 46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7" name="TextBox 46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8" name="TextBox 46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49" name="TextBox 46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0" name="TextBox 46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1" name="TextBox 46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2" name="TextBox 46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3" name="TextBox 46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4" name="TextBox 46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5" name="TextBox 46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6" name="TextBox 46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7" name="TextBox 46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8" name="TextBox 46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59" name="TextBox 46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0" name="TextBox 46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1" name="TextBox 46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2" name="TextBox 46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3" name="TextBox 46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4" name="TextBox 46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5" name="TextBox 46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6" name="TextBox 46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7" name="TextBox 46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8" name="TextBox 46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69" name="TextBox 46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0" name="TextBox 46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1" name="TextBox 46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2" name="TextBox 46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3" name="TextBox 46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4" name="TextBox 46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5" name="TextBox 46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6" name="TextBox 46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7" name="TextBox 46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8" name="TextBox 46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79" name="TextBox 46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0" name="TextBox 46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1" name="TextBox 46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2" name="TextBox 46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3" name="TextBox 46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4" name="TextBox 46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5" name="TextBox 46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6" name="TextBox 46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7" name="TextBox 46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8" name="TextBox 46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89" name="TextBox 46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0" name="TextBox 46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1" name="TextBox 46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2" name="TextBox 46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3" name="TextBox 46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4" name="TextBox 46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5" name="TextBox 46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6" name="TextBox 46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7" name="TextBox 46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8" name="TextBox 46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699" name="TextBox 46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0" name="TextBox 46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1" name="TextBox 47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2" name="TextBox 47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3" name="TextBox 47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4" name="TextBox 47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5" name="TextBox 47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6" name="TextBox 47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7" name="TextBox 47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8" name="TextBox 47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09" name="TextBox 47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0" name="TextBox 47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1" name="TextBox 47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2" name="TextBox 47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3" name="TextBox 47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4" name="TextBox 47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5" name="TextBox 47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6" name="TextBox 47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7" name="TextBox 47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8" name="TextBox 47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19" name="TextBox 47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0" name="TextBox 47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1" name="TextBox 47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2" name="TextBox 47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3" name="TextBox 47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4" name="TextBox 47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5" name="TextBox 47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6" name="TextBox 47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7" name="TextBox 47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8" name="TextBox 47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29" name="TextBox 47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0" name="TextBox 47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1" name="TextBox 47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2" name="TextBox 47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3" name="TextBox 47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4" name="TextBox 47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5" name="TextBox 47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6" name="TextBox 47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7" name="TextBox 47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8" name="TextBox 47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39" name="TextBox 47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0" name="TextBox 47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1" name="TextBox 47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2" name="TextBox 47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3" name="TextBox 47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4" name="TextBox 47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5" name="TextBox 47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6" name="TextBox 47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7" name="TextBox 47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8" name="TextBox 47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49" name="TextBox 47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0" name="TextBox 47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1" name="TextBox 47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2" name="TextBox 47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3" name="TextBox 47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4" name="TextBox 47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5" name="TextBox 47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6" name="TextBox 47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7" name="TextBox 47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8" name="TextBox 47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59" name="TextBox 47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0" name="TextBox 47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1" name="TextBox 47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2" name="TextBox 47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3" name="TextBox 47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4" name="TextBox 47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5" name="TextBox 47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6" name="TextBox 47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7" name="TextBox 47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8" name="TextBox 47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69" name="TextBox 47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0" name="TextBox 47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1" name="TextBox 47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2" name="TextBox 47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3" name="TextBox 47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4" name="TextBox 47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5" name="TextBox 47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6" name="TextBox 47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7" name="TextBox 47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8" name="TextBox 47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79" name="TextBox 47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0" name="TextBox 47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1" name="TextBox 47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2" name="TextBox 47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3" name="TextBox 47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4" name="TextBox 47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5" name="TextBox 47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6" name="TextBox 47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7" name="TextBox 47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8" name="TextBox 47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89" name="TextBox 47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0" name="TextBox 47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1" name="TextBox 47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2" name="TextBox 47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3" name="TextBox 47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4" name="TextBox 47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5" name="TextBox 47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6" name="TextBox 47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7" name="TextBox 47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8" name="TextBox 47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799" name="TextBox 47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0" name="TextBox 47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1" name="TextBox 48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2" name="TextBox 48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3" name="TextBox 48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4" name="TextBox 48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5" name="TextBox 48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6" name="TextBox 48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7" name="TextBox 48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8" name="TextBox 48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09" name="TextBox 48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0" name="TextBox 48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1" name="TextBox 48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2" name="TextBox 48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3" name="TextBox 48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4" name="TextBox 48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5" name="TextBox 48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6" name="TextBox 48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7" name="TextBox 48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8" name="TextBox 48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19" name="TextBox 48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0" name="TextBox 48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1" name="TextBox 48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2" name="TextBox 48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3" name="TextBox 48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4" name="TextBox 48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5" name="TextBox 48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6" name="TextBox 48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7" name="TextBox 48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8" name="TextBox 48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29" name="TextBox 48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0" name="TextBox 48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1" name="TextBox 48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2" name="TextBox 48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3" name="TextBox 48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4" name="TextBox 48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5" name="TextBox 48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6" name="TextBox 48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7" name="TextBox 48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8" name="TextBox 48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39" name="TextBox 48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0" name="TextBox 48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1" name="TextBox 48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2" name="TextBox 48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3" name="TextBox 48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4" name="TextBox 48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5" name="TextBox 48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6" name="TextBox 48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7" name="TextBox 48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8" name="TextBox 48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49" name="TextBox 48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0" name="TextBox 48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1" name="TextBox 48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2" name="TextBox 48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3" name="TextBox 48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4" name="TextBox 48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5" name="TextBox 48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6" name="TextBox 48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7" name="TextBox 48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8" name="TextBox 48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59" name="TextBox 48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0" name="TextBox 48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1" name="TextBox 48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2" name="TextBox 48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3" name="TextBox 48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4" name="TextBox 48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5" name="TextBox 48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6" name="TextBox 48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7" name="TextBox 48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8" name="TextBox 48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69" name="TextBox 48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0" name="TextBox 48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1" name="TextBox 48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2" name="TextBox 48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3" name="TextBox 48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4" name="TextBox 48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5" name="TextBox 48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6" name="TextBox 48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7" name="TextBox 48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8" name="TextBox 48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79" name="TextBox 48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0" name="TextBox 48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1" name="TextBox 48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2" name="TextBox 48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3" name="TextBox 48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4" name="TextBox 48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5" name="TextBox 48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6" name="TextBox 48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7" name="TextBox 48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8" name="TextBox 48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89" name="TextBox 48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0" name="TextBox 48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1" name="TextBox 48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2" name="TextBox 48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3" name="TextBox 48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4" name="TextBox 48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5" name="TextBox 48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6" name="TextBox 48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7" name="TextBox 48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8" name="TextBox 48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899" name="TextBox 48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0" name="TextBox 48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1" name="TextBox 49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2" name="TextBox 49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3" name="TextBox 49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4" name="TextBox 49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5" name="TextBox 49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6" name="TextBox 49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7" name="TextBox 49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8" name="TextBox 49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09" name="TextBox 49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0" name="TextBox 49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1" name="TextBox 49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2" name="TextBox 49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3" name="TextBox 49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4" name="TextBox 49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5" name="TextBox 49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6" name="TextBox 49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7" name="TextBox 49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8" name="TextBox 49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19" name="TextBox 49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0" name="TextBox 49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1" name="TextBox 49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2" name="TextBox 49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3" name="TextBox 49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4" name="TextBox 49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5" name="TextBox 49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6" name="TextBox 49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7" name="TextBox 49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8" name="TextBox 49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29" name="TextBox 49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0" name="TextBox 49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1" name="TextBox 49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2" name="TextBox 49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3" name="TextBox 49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4" name="TextBox 49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5" name="TextBox 49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6" name="TextBox 49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7" name="TextBox 49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8" name="TextBox 49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39" name="TextBox 49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0" name="TextBox 49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1" name="TextBox 49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2" name="TextBox 49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3" name="TextBox 49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4" name="TextBox 49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5" name="TextBox 49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6" name="TextBox 49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7" name="TextBox 49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8" name="TextBox 49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49" name="TextBox 49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0" name="TextBox 49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1" name="TextBox 49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2" name="TextBox 49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3" name="TextBox 49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4" name="TextBox 49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5" name="TextBox 49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6" name="TextBox 49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7" name="TextBox 49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8" name="TextBox 49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59" name="TextBox 49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0" name="TextBox 49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1" name="TextBox 49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2" name="TextBox 49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3" name="TextBox 49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4" name="TextBox 49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5" name="TextBox 49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6" name="TextBox 49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7" name="TextBox 49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8" name="TextBox 49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69" name="TextBox 49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0" name="TextBox 49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1" name="TextBox 49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2" name="TextBox 49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3" name="TextBox 49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4" name="TextBox 49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5" name="TextBox 49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6" name="TextBox 49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7" name="TextBox 49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8" name="TextBox 49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79" name="TextBox 49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0" name="TextBox 49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1" name="TextBox 49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2" name="TextBox 49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3" name="TextBox 49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4" name="TextBox 49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5" name="TextBox 49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6" name="TextBox 49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7" name="TextBox 49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8" name="TextBox 49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89" name="TextBox 49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0" name="TextBox 49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1" name="TextBox 49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2" name="TextBox 49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3" name="TextBox 49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4" name="TextBox 49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5" name="TextBox 49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6" name="TextBox 49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7" name="TextBox 49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8" name="TextBox 49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4999" name="TextBox 49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0" name="TextBox 49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1" name="TextBox 50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2" name="TextBox 50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3" name="TextBox 50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4" name="TextBox 50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5" name="TextBox 50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6" name="TextBox 50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7" name="TextBox 50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8" name="TextBox 50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09" name="TextBox 50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0" name="TextBox 50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1" name="TextBox 50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2" name="TextBox 50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3" name="TextBox 50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4" name="TextBox 50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5" name="TextBox 50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6" name="TextBox 50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7" name="TextBox 50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8" name="TextBox 50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19" name="TextBox 50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0" name="TextBox 50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1" name="TextBox 50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2" name="TextBox 50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3" name="TextBox 50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4" name="TextBox 50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5" name="TextBox 50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6" name="TextBox 50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7" name="TextBox 50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8" name="TextBox 50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29" name="TextBox 50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0" name="TextBox 50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1" name="TextBox 50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2" name="TextBox 50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3" name="TextBox 50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4" name="TextBox 50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5" name="TextBox 50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6" name="TextBox 50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7" name="TextBox 50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8" name="TextBox 50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39" name="TextBox 50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0" name="TextBox 50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1" name="TextBox 50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2" name="TextBox 50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3" name="TextBox 50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4" name="TextBox 50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5" name="TextBox 50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6" name="TextBox 50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7" name="TextBox 50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8" name="TextBox 50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49" name="TextBox 50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0" name="TextBox 50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1" name="TextBox 50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2" name="TextBox 50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3" name="TextBox 50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4" name="TextBox 50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5" name="TextBox 50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6" name="TextBox 50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7" name="TextBox 50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8" name="TextBox 50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59" name="TextBox 50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0" name="TextBox 50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1" name="TextBox 50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2" name="TextBox 50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3" name="TextBox 50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4" name="TextBox 50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5" name="TextBox 50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6" name="TextBox 50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7" name="TextBox 50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8" name="TextBox 50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69" name="TextBox 50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0" name="TextBox 50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1" name="TextBox 50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2" name="TextBox 50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3" name="TextBox 50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4" name="TextBox 50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5" name="TextBox 50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6" name="TextBox 50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7" name="TextBox 50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8" name="TextBox 50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79" name="TextBox 50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0" name="TextBox 50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1" name="TextBox 50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2" name="TextBox 50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3" name="TextBox 50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4" name="TextBox 50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5" name="TextBox 50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6" name="TextBox 50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7" name="TextBox 50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8" name="TextBox 50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89" name="TextBox 50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0" name="TextBox 50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1" name="TextBox 50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2" name="TextBox 50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3" name="TextBox 50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4" name="TextBox 50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5" name="TextBox 50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6" name="TextBox 50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7" name="TextBox 50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8" name="TextBox 50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099" name="TextBox 50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0" name="TextBox 50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1" name="TextBox 51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2" name="TextBox 51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3" name="TextBox 51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4" name="TextBox 51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5" name="TextBox 51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6" name="TextBox 51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7" name="TextBox 51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8" name="TextBox 51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09" name="TextBox 51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0" name="TextBox 51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1" name="TextBox 51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2" name="TextBox 51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3" name="TextBox 51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4" name="TextBox 51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5" name="TextBox 51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6" name="TextBox 51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7" name="TextBox 51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8" name="TextBox 51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19" name="TextBox 51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0" name="TextBox 51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1" name="TextBox 51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2" name="TextBox 51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3" name="TextBox 51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4" name="TextBox 51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5" name="TextBox 51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6" name="TextBox 51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7" name="TextBox 51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8" name="TextBox 51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29" name="TextBox 51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0" name="TextBox 51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1" name="TextBox 51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2" name="TextBox 51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3" name="TextBox 51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4" name="TextBox 51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5" name="TextBox 51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6" name="TextBox 51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7" name="TextBox 51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8" name="TextBox 51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39" name="TextBox 51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0" name="TextBox 51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1" name="TextBox 51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2" name="TextBox 51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3" name="TextBox 51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4" name="TextBox 51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5" name="TextBox 51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6" name="TextBox 51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7" name="TextBox 51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8" name="TextBox 51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49" name="TextBox 51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0" name="TextBox 51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1" name="TextBox 51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2" name="TextBox 51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3" name="TextBox 51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4" name="TextBox 51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5" name="TextBox 51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6" name="TextBox 51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7" name="TextBox 51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8" name="TextBox 51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59" name="TextBox 51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0" name="TextBox 51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1" name="TextBox 51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2" name="TextBox 51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3" name="TextBox 51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4" name="TextBox 51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5" name="TextBox 51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6" name="TextBox 51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7" name="TextBox 51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8" name="TextBox 51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69" name="TextBox 51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0" name="TextBox 51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1" name="TextBox 51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2" name="TextBox 51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3" name="TextBox 51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4" name="TextBox 51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5" name="TextBox 51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6" name="TextBox 51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7" name="TextBox 51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8" name="TextBox 51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79" name="TextBox 51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0" name="TextBox 51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1" name="TextBox 51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2" name="TextBox 51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3" name="TextBox 51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4" name="TextBox 51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5" name="TextBox 51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6" name="TextBox 51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7" name="TextBox 51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8" name="TextBox 51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89" name="TextBox 51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0" name="TextBox 51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1" name="TextBox 51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2" name="TextBox 51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3" name="TextBox 51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4" name="TextBox 51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5" name="TextBox 51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6" name="TextBox 51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7" name="TextBox 51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8" name="TextBox 51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199" name="TextBox 51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0" name="TextBox 51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1" name="TextBox 52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2" name="TextBox 52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3" name="TextBox 52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4" name="TextBox 52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5" name="TextBox 52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6" name="TextBox 52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7" name="TextBox 52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8" name="TextBox 52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09" name="TextBox 52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0" name="TextBox 52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1" name="TextBox 52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2" name="TextBox 52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3" name="TextBox 52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4" name="TextBox 52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5" name="TextBox 52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6" name="TextBox 52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7" name="TextBox 52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8" name="TextBox 52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19" name="TextBox 52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0" name="TextBox 52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1" name="TextBox 52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2" name="TextBox 52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3" name="TextBox 52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4" name="TextBox 52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5" name="TextBox 52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6" name="TextBox 52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7" name="TextBox 52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8" name="TextBox 52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29" name="TextBox 52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0" name="TextBox 52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1" name="TextBox 52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2" name="TextBox 52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3" name="TextBox 52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4" name="TextBox 52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5" name="TextBox 52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6" name="TextBox 52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7" name="TextBox 52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8" name="TextBox 52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39" name="TextBox 52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0" name="TextBox 52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1" name="TextBox 52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2" name="TextBox 52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3" name="TextBox 52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4" name="TextBox 52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5" name="TextBox 52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6" name="TextBox 52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7" name="TextBox 52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8" name="TextBox 52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49" name="TextBox 52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0" name="TextBox 52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1" name="TextBox 52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2" name="TextBox 52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3" name="TextBox 52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4" name="TextBox 52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5" name="TextBox 52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6" name="TextBox 52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7" name="TextBox 52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8" name="TextBox 52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59" name="TextBox 52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0" name="TextBox 52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1" name="TextBox 52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2" name="TextBox 52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3" name="TextBox 52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4" name="TextBox 52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5" name="TextBox 52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6" name="TextBox 52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7" name="TextBox 52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8" name="TextBox 52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69" name="TextBox 52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0" name="TextBox 52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1" name="TextBox 52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2" name="TextBox 52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3" name="TextBox 52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4" name="TextBox 52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5" name="TextBox 52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6" name="TextBox 52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7" name="TextBox 52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8" name="TextBox 52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79" name="TextBox 52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0" name="TextBox 52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1" name="TextBox 52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2" name="TextBox 52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3" name="TextBox 52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4" name="TextBox 52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5" name="TextBox 52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6" name="TextBox 52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7" name="TextBox 52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8" name="TextBox 52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89" name="TextBox 52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0" name="TextBox 52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1" name="TextBox 52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2" name="TextBox 52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3" name="TextBox 52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4" name="TextBox 52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5" name="TextBox 52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6" name="TextBox 52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7" name="TextBox 52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8" name="TextBox 52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299" name="TextBox 52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0" name="TextBox 52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1" name="TextBox 53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2" name="TextBox 53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3" name="TextBox 53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4" name="TextBox 53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5" name="TextBox 53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6" name="TextBox 53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7" name="TextBox 53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8" name="TextBox 53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09" name="TextBox 53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0" name="TextBox 53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1" name="TextBox 53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2" name="TextBox 53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3" name="TextBox 53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4" name="TextBox 53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5" name="TextBox 53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6" name="TextBox 53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7" name="TextBox 53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8" name="TextBox 53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19" name="TextBox 53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0" name="TextBox 53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1" name="TextBox 53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2" name="TextBox 53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3" name="TextBox 53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4" name="TextBox 53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5" name="TextBox 53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6" name="TextBox 53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7" name="TextBox 53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8" name="TextBox 53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29" name="TextBox 53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0" name="TextBox 53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1" name="TextBox 53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2" name="TextBox 53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3" name="TextBox 53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4" name="TextBox 53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5" name="TextBox 53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6" name="TextBox 53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7" name="TextBox 53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8" name="TextBox 53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39" name="TextBox 53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0" name="TextBox 53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1" name="TextBox 53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2" name="TextBox 53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3" name="TextBox 53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4" name="TextBox 53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5" name="TextBox 53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6" name="TextBox 53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7" name="TextBox 53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8" name="TextBox 53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49" name="TextBox 53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0" name="TextBox 53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1" name="TextBox 53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2" name="TextBox 53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3" name="TextBox 53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4" name="TextBox 53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5" name="TextBox 53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6" name="TextBox 53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7" name="TextBox 53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8" name="TextBox 53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59" name="TextBox 53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0" name="TextBox 53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1" name="TextBox 53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2" name="TextBox 53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3" name="TextBox 53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4" name="TextBox 53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5" name="TextBox 53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6" name="TextBox 53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7" name="TextBox 53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8" name="TextBox 53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69" name="TextBox 53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0" name="TextBox 53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1" name="TextBox 53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2" name="TextBox 53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3" name="TextBox 53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4" name="TextBox 53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5" name="TextBox 53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6" name="TextBox 53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7" name="TextBox 53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8" name="TextBox 53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79" name="TextBox 53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0" name="TextBox 53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1" name="TextBox 53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2" name="TextBox 53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3" name="TextBox 53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4" name="TextBox 53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5" name="TextBox 53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6" name="TextBox 53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7" name="TextBox 53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8" name="TextBox 53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89" name="TextBox 53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0" name="TextBox 53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1" name="TextBox 53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2" name="TextBox 53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3" name="TextBox 53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4" name="TextBox 53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5" name="TextBox 53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6" name="TextBox 53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7" name="TextBox 53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8" name="TextBox 53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399" name="TextBox 53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0" name="TextBox 53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1" name="TextBox 54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2" name="TextBox 54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3" name="TextBox 54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4" name="TextBox 54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5" name="TextBox 54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6" name="TextBox 54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7" name="TextBox 54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8" name="TextBox 54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09" name="TextBox 54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0" name="TextBox 54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1" name="TextBox 54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2" name="TextBox 54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3" name="TextBox 54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4" name="TextBox 54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5" name="TextBox 54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6" name="TextBox 54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7" name="TextBox 54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8" name="TextBox 54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19" name="TextBox 54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0" name="TextBox 54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1" name="TextBox 54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2" name="TextBox 54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3" name="TextBox 54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4" name="TextBox 54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5" name="TextBox 54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6" name="TextBox 54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7" name="TextBox 54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8" name="TextBox 54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29" name="TextBox 54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0" name="TextBox 54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1" name="TextBox 54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2" name="TextBox 54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3" name="TextBox 54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4" name="TextBox 54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5" name="TextBox 54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6" name="TextBox 54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7" name="TextBox 54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8" name="TextBox 54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39" name="TextBox 54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0" name="TextBox 54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1" name="TextBox 54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2" name="TextBox 54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3" name="TextBox 54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4" name="TextBox 54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5" name="TextBox 54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6" name="TextBox 54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7" name="TextBox 54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8" name="TextBox 54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49" name="TextBox 54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0" name="TextBox 54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1" name="TextBox 54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2" name="TextBox 54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3" name="TextBox 54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4" name="TextBox 54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5" name="TextBox 54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6" name="TextBox 54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7" name="TextBox 54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8" name="TextBox 54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59" name="TextBox 54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0" name="TextBox 54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1" name="TextBox 54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2" name="TextBox 54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3" name="TextBox 54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4" name="TextBox 54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5" name="TextBox 54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6" name="TextBox 54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7" name="TextBox 54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8" name="TextBox 54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69" name="TextBox 54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0" name="TextBox 54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1" name="TextBox 54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2" name="TextBox 54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3" name="TextBox 54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4" name="TextBox 54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5" name="TextBox 54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6" name="TextBox 54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7" name="TextBox 54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8" name="TextBox 54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79" name="TextBox 54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0" name="TextBox 54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1" name="TextBox 54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2" name="TextBox 54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3" name="TextBox 54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4" name="TextBox 54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5" name="TextBox 54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6" name="TextBox 54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7" name="TextBox 54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8" name="TextBox 54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89" name="TextBox 54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0" name="TextBox 54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1" name="TextBox 54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2" name="TextBox 54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3" name="TextBox 54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4" name="TextBox 54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5" name="TextBox 54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6" name="TextBox 54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7" name="TextBox 54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8" name="TextBox 54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499" name="TextBox 54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0" name="TextBox 54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1" name="TextBox 55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2" name="TextBox 55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3" name="TextBox 55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4" name="TextBox 55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5" name="TextBox 55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6" name="TextBox 55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7" name="TextBox 55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8" name="TextBox 55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09" name="TextBox 55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0" name="TextBox 55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1" name="TextBox 55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2" name="TextBox 55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3" name="TextBox 55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4" name="TextBox 55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5" name="TextBox 55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6" name="TextBox 55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7" name="TextBox 55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8" name="TextBox 55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19" name="TextBox 55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0" name="TextBox 55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1" name="TextBox 55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2" name="TextBox 55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3" name="TextBox 55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4" name="TextBox 55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5" name="TextBox 55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6" name="TextBox 55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7" name="TextBox 55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8" name="TextBox 55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29" name="TextBox 55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0" name="TextBox 55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1" name="TextBox 55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2" name="TextBox 55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3" name="TextBox 55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4" name="TextBox 55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5" name="TextBox 55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6" name="TextBox 55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7" name="TextBox 55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8" name="TextBox 55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39" name="TextBox 55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0" name="TextBox 55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1" name="TextBox 55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2" name="TextBox 55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3" name="TextBox 55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4" name="TextBox 55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5" name="TextBox 55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6" name="TextBox 55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7" name="TextBox 55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8" name="TextBox 55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49" name="TextBox 55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0" name="TextBox 55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1" name="TextBox 55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2" name="TextBox 55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3" name="TextBox 55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4" name="TextBox 55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5" name="TextBox 55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6" name="TextBox 55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7" name="TextBox 55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8" name="TextBox 55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59" name="TextBox 55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0" name="TextBox 55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1" name="TextBox 55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2" name="TextBox 55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3" name="TextBox 55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4" name="TextBox 55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5" name="TextBox 55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6" name="TextBox 55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7" name="TextBox 55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8" name="TextBox 55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69" name="TextBox 55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0" name="TextBox 55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1" name="TextBox 55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2" name="TextBox 55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3" name="TextBox 55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4" name="TextBox 55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5" name="TextBox 55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6" name="TextBox 55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7" name="TextBox 55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8" name="TextBox 55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79" name="TextBox 55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0" name="TextBox 55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1" name="TextBox 55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2" name="TextBox 55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3" name="TextBox 55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4" name="TextBox 55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5" name="TextBox 55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6" name="TextBox 55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7" name="TextBox 55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8" name="TextBox 55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89" name="TextBox 55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0" name="TextBox 55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1" name="TextBox 55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2" name="TextBox 55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3" name="TextBox 55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4" name="TextBox 55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5" name="TextBox 55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6" name="TextBox 55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7" name="TextBox 55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8" name="TextBox 55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599" name="TextBox 55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0" name="TextBox 55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1" name="TextBox 56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2" name="TextBox 56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3" name="TextBox 56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4" name="TextBox 56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5" name="TextBox 56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6" name="TextBox 56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7" name="TextBox 56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8" name="TextBox 56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09" name="TextBox 56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0" name="TextBox 56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1" name="TextBox 56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2" name="TextBox 56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3" name="TextBox 56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4" name="TextBox 56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5" name="TextBox 56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6" name="TextBox 56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7" name="TextBox 56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8" name="TextBox 56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19" name="TextBox 56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0" name="TextBox 56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1" name="TextBox 56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2" name="TextBox 56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3" name="TextBox 56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4" name="TextBox 56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5" name="TextBox 56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6" name="TextBox 56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7" name="TextBox 56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8" name="TextBox 56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29" name="TextBox 56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0" name="TextBox 56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1" name="TextBox 56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2" name="TextBox 56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3" name="TextBox 56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4" name="TextBox 56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5" name="TextBox 56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6" name="TextBox 56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7" name="TextBox 56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8" name="TextBox 56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39" name="TextBox 56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0" name="TextBox 56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1" name="TextBox 56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2" name="TextBox 56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3" name="TextBox 56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4" name="TextBox 56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5" name="TextBox 56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6" name="TextBox 56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7" name="TextBox 56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8" name="TextBox 56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49" name="TextBox 56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0" name="TextBox 56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1" name="TextBox 565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2" name="TextBox 565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3" name="TextBox 565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4" name="TextBox 565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5" name="TextBox 565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6" name="TextBox 565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7" name="TextBox 565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8" name="TextBox 565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59" name="TextBox 565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0" name="TextBox 565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1" name="TextBox 566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2" name="TextBox 566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3" name="TextBox 566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4" name="TextBox 566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5" name="TextBox 566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6" name="TextBox 566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7" name="TextBox 566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8" name="TextBox 566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69" name="TextBox 566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0" name="TextBox 566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1" name="TextBox 567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2" name="TextBox 567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3" name="TextBox 567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4" name="TextBox 567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5" name="TextBox 567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6" name="TextBox 567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7" name="TextBox 567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8" name="TextBox 567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79" name="TextBox 567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0" name="TextBox 567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1" name="TextBox 568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2" name="TextBox 568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3" name="TextBox 568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4" name="TextBox 568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5" name="TextBox 568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6" name="TextBox 568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7" name="TextBox 568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8" name="TextBox 568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89" name="TextBox 568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0" name="TextBox 568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1" name="TextBox 569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2" name="TextBox 569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3" name="TextBox 569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4" name="TextBox 569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5" name="TextBox 569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6" name="TextBox 569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7" name="TextBox 569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8" name="TextBox 569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699" name="TextBox 569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0" name="TextBox 569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1" name="TextBox 570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2" name="TextBox 570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3" name="TextBox 570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4" name="TextBox 570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5" name="TextBox 570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6" name="TextBox 570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7" name="TextBox 570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8" name="TextBox 570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09" name="TextBox 570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0" name="TextBox 570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1" name="TextBox 571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2" name="TextBox 571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3" name="TextBox 571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4" name="TextBox 571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5" name="TextBox 571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6" name="TextBox 571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7" name="TextBox 571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8" name="TextBox 571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19" name="TextBox 571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0" name="TextBox 571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1" name="TextBox 572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2" name="TextBox 572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3" name="TextBox 572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4" name="TextBox 572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5" name="TextBox 572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6" name="TextBox 572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7" name="TextBox 572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8" name="TextBox 572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29" name="TextBox 572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0" name="TextBox 572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1" name="TextBox 573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2" name="TextBox 573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3" name="TextBox 573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4" name="TextBox 573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5" name="TextBox 573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6" name="TextBox 573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7" name="TextBox 573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8" name="TextBox 573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39" name="TextBox 573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0" name="TextBox 573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1" name="TextBox 5740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2" name="TextBox 5741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3" name="TextBox 5742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4" name="TextBox 5743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5" name="TextBox 5744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6" name="TextBox 5745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7" name="TextBox 5746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8" name="TextBox 5747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49" name="TextBox 5748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2415</xdr:row>
      <xdr:rowOff>0</xdr:rowOff>
    </xdr:from>
    <xdr:ext cx="184731" cy="264560"/>
    <xdr:sp macro="" textlink="">
      <xdr:nvSpPr>
        <xdr:cNvPr id="5750" name="TextBox 5749"/>
        <xdr:cNvSpPr txBox="1"/>
      </xdr:nvSpPr>
      <xdr:spPr>
        <a:xfrm>
          <a:off x="9715500" y="4776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2475</xdr:row>
      <xdr:rowOff>0</xdr:rowOff>
    </xdr:from>
    <xdr:ext cx="184731" cy="264560"/>
    <xdr:sp macro="" textlink="">
      <xdr:nvSpPr>
        <xdr:cNvPr id="5751" name="TextBox 5750"/>
        <xdr:cNvSpPr txBox="1"/>
      </xdr:nvSpPr>
      <xdr:spPr>
        <a:xfrm>
          <a:off x="17049750" y="48994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2475</xdr:row>
      <xdr:rowOff>0</xdr:rowOff>
    </xdr:from>
    <xdr:ext cx="184731" cy="264560"/>
    <xdr:sp macro="" textlink="">
      <xdr:nvSpPr>
        <xdr:cNvPr id="5752" name="TextBox 5751"/>
        <xdr:cNvSpPr txBox="1"/>
      </xdr:nvSpPr>
      <xdr:spPr>
        <a:xfrm>
          <a:off x="17049750" y="48994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3" name="TextBox 575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4" name="TextBox 575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5" name="TextBox 575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6" name="TextBox 575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7" name="TextBox 575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8" name="TextBox 575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59" name="TextBox 575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0" name="TextBox 575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1" name="TextBox 576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2" name="TextBox 576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3" name="TextBox 576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4" name="TextBox 576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5" name="TextBox 576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6" name="TextBox 576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7" name="TextBox 576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8" name="TextBox 576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69" name="TextBox 576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0" name="TextBox 576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1" name="TextBox 577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2" name="TextBox 577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3" name="TextBox 577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4" name="TextBox 577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5" name="TextBox 577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6" name="TextBox 577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7" name="TextBox 577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8" name="TextBox 577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79" name="TextBox 577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0" name="TextBox 577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1" name="TextBox 578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2" name="TextBox 578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3" name="TextBox 578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4" name="TextBox 578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5" name="TextBox 578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6" name="TextBox 578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7" name="TextBox 578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8" name="TextBox 578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89" name="TextBox 578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0" name="TextBox 578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1" name="TextBox 579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2" name="TextBox 579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3" name="TextBox 579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4" name="TextBox 579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5" name="TextBox 579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6" name="TextBox 579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7" name="TextBox 579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8" name="TextBox 579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799" name="TextBox 579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0" name="TextBox 579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1" name="TextBox 580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2" name="TextBox 580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3" name="TextBox 580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4" name="TextBox 580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5" name="TextBox 580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6" name="TextBox 580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7" name="TextBox 580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8" name="TextBox 580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09" name="TextBox 580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0" name="TextBox 580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1" name="TextBox 581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2" name="TextBox 581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3" name="TextBox 581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4" name="TextBox 581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5" name="TextBox 581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6" name="TextBox 581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7" name="TextBox 581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8" name="TextBox 581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19" name="TextBox 581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0" name="TextBox 581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1" name="TextBox 582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2" name="TextBox 5821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3" name="TextBox 5822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4" name="TextBox 5823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5" name="TextBox 5824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6" name="TextBox 5825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7" name="TextBox 5826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8" name="TextBox 5827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29" name="TextBox 5828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30" name="TextBox 5829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2476</xdr:row>
      <xdr:rowOff>0</xdr:rowOff>
    </xdr:from>
    <xdr:ext cx="184731" cy="264560"/>
    <xdr:sp macro="" textlink="">
      <xdr:nvSpPr>
        <xdr:cNvPr id="5831" name="TextBox 5830"/>
        <xdr:cNvSpPr txBox="1"/>
      </xdr:nvSpPr>
      <xdr:spPr>
        <a:xfrm>
          <a:off x="1704975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2" name="TextBox 58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3" name="TextBox 58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4" name="TextBox 58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5" name="TextBox 58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6" name="TextBox 58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7" name="TextBox 58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8" name="TextBox 58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39" name="TextBox 58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0" name="TextBox 58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1" name="TextBox 58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2" name="TextBox 58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3" name="TextBox 58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4" name="TextBox 58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5" name="TextBox 58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6" name="TextBox 58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7" name="TextBox 58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8" name="TextBox 58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49" name="TextBox 58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0" name="TextBox 58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1" name="TextBox 58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2" name="TextBox 58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3" name="TextBox 58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4" name="TextBox 58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5" name="TextBox 58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6" name="TextBox 58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7" name="TextBox 58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8" name="TextBox 58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59" name="TextBox 58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0" name="TextBox 58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1" name="TextBox 58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2" name="TextBox 58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3" name="TextBox 58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4" name="TextBox 58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5" name="TextBox 58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6" name="TextBox 58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7" name="TextBox 58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8" name="TextBox 58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69" name="TextBox 58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0" name="TextBox 58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1" name="TextBox 58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2" name="TextBox 58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3" name="TextBox 58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4" name="TextBox 58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5" name="TextBox 58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6" name="TextBox 58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7" name="TextBox 58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8" name="TextBox 58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79" name="TextBox 58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0" name="TextBox 58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1" name="TextBox 58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2" name="TextBox 58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3" name="TextBox 58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4" name="TextBox 58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5" name="TextBox 58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6" name="TextBox 58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7" name="TextBox 58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8" name="TextBox 58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89" name="TextBox 58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0" name="TextBox 58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1" name="TextBox 58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2" name="TextBox 58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3" name="TextBox 58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4" name="TextBox 58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5" name="TextBox 58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6" name="TextBox 58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7" name="TextBox 58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8" name="TextBox 58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899" name="TextBox 58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0" name="TextBox 58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1" name="TextBox 59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2" name="TextBox 59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3" name="TextBox 59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4" name="TextBox 59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5" name="TextBox 59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6" name="TextBox 59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7" name="TextBox 59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8" name="TextBox 59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09" name="TextBox 59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0" name="TextBox 59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1" name="TextBox 59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2" name="TextBox 59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3" name="TextBox 59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4" name="TextBox 59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5" name="TextBox 59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6" name="TextBox 59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7" name="TextBox 59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8" name="TextBox 59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19" name="TextBox 59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0" name="TextBox 59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1" name="TextBox 59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2" name="TextBox 59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3" name="TextBox 59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4" name="TextBox 59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5" name="TextBox 59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6" name="TextBox 59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7" name="TextBox 59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8" name="TextBox 59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29" name="TextBox 59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0" name="TextBox 59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1" name="TextBox 59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2" name="TextBox 59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3" name="TextBox 59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4" name="TextBox 59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5" name="TextBox 59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6" name="TextBox 59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7" name="TextBox 59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8" name="TextBox 59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39" name="TextBox 59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0" name="TextBox 59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1" name="TextBox 59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2" name="TextBox 59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3" name="TextBox 59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4" name="TextBox 59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5" name="TextBox 59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6" name="TextBox 59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7" name="TextBox 59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8" name="TextBox 59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49" name="TextBox 59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0" name="TextBox 59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1" name="TextBox 59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2" name="TextBox 59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3" name="TextBox 59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4" name="TextBox 59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5" name="TextBox 59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6" name="TextBox 59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7" name="TextBox 59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8" name="TextBox 59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59" name="TextBox 59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0" name="TextBox 59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1" name="TextBox 59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2" name="TextBox 59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3" name="TextBox 59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4" name="TextBox 59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5" name="TextBox 59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6" name="TextBox 59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7" name="TextBox 59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8" name="TextBox 59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69" name="TextBox 59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0" name="TextBox 59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1" name="TextBox 59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2" name="TextBox 59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3" name="TextBox 59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4" name="TextBox 59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5" name="TextBox 59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6" name="TextBox 59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7" name="TextBox 59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8" name="TextBox 59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79" name="TextBox 59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0" name="TextBox 59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1" name="TextBox 59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2" name="TextBox 59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3" name="TextBox 59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4" name="TextBox 59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5" name="TextBox 59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6" name="TextBox 59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7" name="TextBox 59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8" name="TextBox 59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89" name="TextBox 59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0" name="TextBox 59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1" name="TextBox 59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2" name="TextBox 59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3" name="TextBox 59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4" name="TextBox 59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5" name="TextBox 59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6" name="TextBox 59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7" name="TextBox 59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8" name="TextBox 59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5999" name="TextBox 59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0" name="TextBox 59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1" name="TextBox 60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2" name="TextBox 60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3" name="TextBox 60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4" name="TextBox 60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5" name="TextBox 60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6" name="TextBox 60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7" name="TextBox 60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8" name="TextBox 60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09" name="TextBox 60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0" name="TextBox 60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1" name="TextBox 60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2" name="TextBox 60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3" name="TextBox 60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4" name="TextBox 60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5" name="TextBox 60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6" name="TextBox 60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7" name="TextBox 60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8" name="TextBox 60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19" name="TextBox 60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0" name="TextBox 60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1" name="TextBox 60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2" name="TextBox 60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3" name="TextBox 60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4" name="TextBox 60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5" name="TextBox 60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6" name="TextBox 60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7" name="TextBox 60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8" name="TextBox 60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29" name="TextBox 60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0" name="TextBox 60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1" name="TextBox 60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2" name="TextBox 60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3" name="TextBox 60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4" name="TextBox 60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5" name="TextBox 60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6" name="TextBox 60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7" name="TextBox 60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8" name="TextBox 60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39" name="TextBox 60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0" name="TextBox 60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1" name="TextBox 60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2" name="TextBox 60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3" name="TextBox 60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4" name="TextBox 60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5" name="TextBox 60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6" name="TextBox 60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7" name="TextBox 60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8" name="TextBox 60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49" name="TextBox 60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0" name="TextBox 60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1" name="TextBox 60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2" name="TextBox 60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3" name="TextBox 60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4" name="TextBox 60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5" name="TextBox 60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6" name="TextBox 60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7" name="TextBox 60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8" name="TextBox 60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59" name="TextBox 60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0" name="TextBox 60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1" name="TextBox 60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2" name="TextBox 60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3" name="TextBox 60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4" name="TextBox 60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5" name="TextBox 60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6" name="TextBox 60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7" name="TextBox 60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8" name="TextBox 60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69" name="TextBox 60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0" name="TextBox 60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1" name="TextBox 60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2" name="TextBox 60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3" name="TextBox 60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4" name="TextBox 60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5" name="TextBox 60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6" name="TextBox 60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7" name="TextBox 60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8" name="TextBox 60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79" name="TextBox 60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0" name="TextBox 60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1" name="TextBox 60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2" name="TextBox 60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3" name="TextBox 60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4" name="TextBox 60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5" name="TextBox 60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6" name="TextBox 60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7" name="TextBox 60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8" name="TextBox 60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89" name="TextBox 60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0" name="TextBox 60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1" name="TextBox 60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2" name="TextBox 60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3" name="TextBox 60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4" name="TextBox 60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5" name="TextBox 60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6" name="TextBox 60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7" name="TextBox 60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8" name="TextBox 60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099" name="TextBox 60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0" name="TextBox 60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1" name="TextBox 61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2" name="TextBox 61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3" name="TextBox 61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4" name="TextBox 61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5" name="TextBox 61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6" name="TextBox 61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7" name="TextBox 61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8" name="TextBox 61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09" name="TextBox 61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0" name="TextBox 61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1" name="TextBox 61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2" name="TextBox 61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3" name="TextBox 61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4" name="TextBox 61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5" name="TextBox 61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6" name="TextBox 61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7" name="TextBox 61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8" name="TextBox 61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19" name="TextBox 61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0" name="TextBox 61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1" name="TextBox 61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2" name="TextBox 61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3" name="TextBox 61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4" name="TextBox 61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5" name="TextBox 61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6" name="TextBox 61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7" name="TextBox 61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8" name="TextBox 61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29" name="TextBox 61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0" name="TextBox 61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1" name="TextBox 61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2" name="TextBox 61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3" name="TextBox 61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4" name="TextBox 61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5" name="TextBox 61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6" name="TextBox 61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7" name="TextBox 61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8" name="TextBox 61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39" name="TextBox 61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0" name="TextBox 61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1" name="TextBox 61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2" name="TextBox 61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3" name="TextBox 61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4" name="TextBox 61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5" name="TextBox 61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6" name="TextBox 61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7" name="TextBox 61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8" name="TextBox 61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49" name="TextBox 61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0" name="TextBox 61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1" name="TextBox 61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2" name="TextBox 61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3" name="TextBox 61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4" name="TextBox 61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5" name="TextBox 61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6" name="TextBox 61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7" name="TextBox 61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8" name="TextBox 61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59" name="TextBox 61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0" name="TextBox 61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1" name="TextBox 61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2" name="TextBox 61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3" name="TextBox 61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4" name="TextBox 61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5" name="TextBox 61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6" name="TextBox 61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7" name="TextBox 61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8" name="TextBox 61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69" name="TextBox 61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0" name="TextBox 61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1" name="TextBox 61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2" name="TextBox 61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3" name="TextBox 61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4" name="TextBox 61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5" name="TextBox 61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6" name="TextBox 61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7" name="TextBox 61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8" name="TextBox 61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79" name="TextBox 61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0" name="TextBox 61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1" name="TextBox 61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2" name="TextBox 61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3" name="TextBox 61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4" name="TextBox 61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5" name="TextBox 61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6" name="TextBox 61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7" name="TextBox 61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8" name="TextBox 61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89" name="TextBox 61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0" name="TextBox 61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1" name="TextBox 61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2" name="TextBox 61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3" name="TextBox 61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4" name="TextBox 61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5" name="TextBox 61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6" name="TextBox 61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7" name="TextBox 61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8" name="TextBox 61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199" name="TextBox 61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0" name="TextBox 61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1" name="TextBox 62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2" name="TextBox 62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3" name="TextBox 62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4" name="TextBox 62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5" name="TextBox 62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6" name="TextBox 62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7" name="TextBox 62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8" name="TextBox 62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09" name="TextBox 62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0" name="TextBox 62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1" name="TextBox 62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2" name="TextBox 62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3" name="TextBox 62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4" name="TextBox 62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5" name="TextBox 62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6" name="TextBox 62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7" name="TextBox 62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8" name="TextBox 62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19" name="TextBox 62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0" name="TextBox 62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1" name="TextBox 62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2" name="TextBox 62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3" name="TextBox 62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4" name="TextBox 62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5" name="TextBox 62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6" name="TextBox 62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7" name="TextBox 62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8" name="TextBox 62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29" name="TextBox 62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0" name="TextBox 62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1" name="TextBox 62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2" name="TextBox 62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3" name="TextBox 62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4" name="TextBox 62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5" name="TextBox 62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6" name="TextBox 62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7" name="TextBox 62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8" name="TextBox 62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39" name="TextBox 62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0" name="TextBox 62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1" name="TextBox 62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2" name="TextBox 62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3" name="TextBox 62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4" name="TextBox 62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5" name="TextBox 62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6" name="TextBox 62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7" name="TextBox 62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8" name="TextBox 62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49" name="TextBox 62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0" name="TextBox 62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1" name="TextBox 62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2" name="TextBox 62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3" name="TextBox 62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4" name="TextBox 62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5" name="TextBox 62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6" name="TextBox 62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7" name="TextBox 62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8" name="TextBox 62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59" name="TextBox 62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0" name="TextBox 62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1" name="TextBox 62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2" name="TextBox 62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3" name="TextBox 62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4" name="TextBox 62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5" name="TextBox 62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6" name="TextBox 62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7" name="TextBox 62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8" name="TextBox 62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69" name="TextBox 62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0" name="TextBox 62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1" name="TextBox 62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2" name="TextBox 62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3" name="TextBox 62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4" name="TextBox 62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5" name="TextBox 62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6" name="TextBox 62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7" name="TextBox 62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8" name="TextBox 62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79" name="TextBox 62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0" name="TextBox 62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1" name="TextBox 62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2" name="TextBox 62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3" name="TextBox 62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4" name="TextBox 62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5" name="TextBox 62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6" name="TextBox 62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7" name="TextBox 62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8" name="TextBox 62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89" name="TextBox 62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0" name="TextBox 62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1" name="TextBox 62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2" name="TextBox 62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3" name="TextBox 62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4" name="TextBox 62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5" name="TextBox 62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6" name="TextBox 62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7" name="TextBox 62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8" name="TextBox 62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299" name="TextBox 62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0" name="TextBox 62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1" name="TextBox 63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2" name="TextBox 63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3" name="TextBox 63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4" name="TextBox 63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5" name="TextBox 63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6" name="TextBox 63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7" name="TextBox 63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8" name="TextBox 63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09" name="TextBox 63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0" name="TextBox 63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1" name="TextBox 63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2" name="TextBox 63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3" name="TextBox 63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4" name="TextBox 63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5" name="TextBox 63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6" name="TextBox 63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7" name="TextBox 63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8" name="TextBox 63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19" name="TextBox 63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0" name="TextBox 63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1" name="TextBox 63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2" name="TextBox 63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3" name="TextBox 63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4" name="TextBox 63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5" name="TextBox 63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6" name="TextBox 63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7" name="TextBox 63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8" name="TextBox 63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29" name="TextBox 63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0" name="TextBox 63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1" name="TextBox 63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2" name="TextBox 63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3" name="TextBox 63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4" name="TextBox 63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5" name="TextBox 63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6" name="TextBox 63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7" name="TextBox 63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8" name="TextBox 63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39" name="TextBox 63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0" name="TextBox 63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1" name="TextBox 63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2" name="TextBox 63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3" name="TextBox 63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4" name="TextBox 63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5" name="TextBox 63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6" name="TextBox 63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7" name="TextBox 63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8" name="TextBox 63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49" name="TextBox 63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0" name="TextBox 63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1" name="TextBox 63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2" name="TextBox 63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3" name="TextBox 63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4" name="TextBox 63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5" name="TextBox 63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6" name="TextBox 63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7" name="TextBox 63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8" name="TextBox 63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59" name="TextBox 63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0" name="TextBox 63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1" name="TextBox 63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2" name="TextBox 63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3" name="TextBox 63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4" name="TextBox 63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5" name="TextBox 63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6" name="TextBox 63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7" name="TextBox 63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8" name="TextBox 63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69" name="TextBox 63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0" name="TextBox 63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1" name="TextBox 63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2" name="TextBox 63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3" name="TextBox 63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4" name="TextBox 63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5" name="TextBox 63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6" name="TextBox 63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7" name="TextBox 63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8" name="TextBox 63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79" name="TextBox 63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0" name="TextBox 63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1" name="TextBox 63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2" name="TextBox 63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3" name="TextBox 63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4" name="TextBox 63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5" name="TextBox 63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6" name="TextBox 63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7" name="TextBox 63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8" name="TextBox 63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89" name="TextBox 63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0" name="TextBox 63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1" name="TextBox 63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2" name="TextBox 63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3" name="TextBox 63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4" name="TextBox 63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5" name="TextBox 63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6" name="TextBox 63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7" name="TextBox 63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8" name="TextBox 63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399" name="TextBox 63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0" name="TextBox 63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1" name="TextBox 64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2" name="TextBox 64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3" name="TextBox 64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4" name="TextBox 64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5" name="TextBox 64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6" name="TextBox 64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7" name="TextBox 64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8" name="TextBox 64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09" name="TextBox 64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0" name="TextBox 64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1" name="TextBox 64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2" name="TextBox 64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3" name="TextBox 64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4" name="TextBox 64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5" name="TextBox 64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6" name="TextBox 64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7" name="TextBox 64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8" name="TextBox 64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19" name="TextBox 64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0" name="TextBox 64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1" name="TextBox 64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2" name="TextBox 64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3" name="TextBox 64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4" name="TextBox 64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5" name="TextBox 64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6" name="TextBox 64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7" name="TextBox 64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8" name="TextBox 64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29" name="TextBox 64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0" name="TextBox 64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1" name="TextBox 64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2" name="TextBox 64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3" name="TextBox 64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4" name="TextBox 64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5" name="TextBox 64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6" name="TextBox 64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7" name="TextBox 64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8" name="TextBox 64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39" name="TextBox 64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0" name="TextBox 64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1" name="TextBox 64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2" name="TextBox 64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3" name="TextBox 64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4" name="TextBox 64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5" name="TextBox 64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6" name="TextBox 64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7" name="TextBox 64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8" name="TextBox 64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49" name="TextBox 64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0" name="TextBox 64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1" name="TextBox 64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2" name="TextBox 64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3" name="TextBox 64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4" name="TextBox 64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5" name="TextBox 64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6" name="TextBox 64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7" name="TextBox 64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8" name="TextBox 64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59" name="TextBox 64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0" name="TextBox 64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1" name="TextBox 64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2" name="TextBox 64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3" name="TextBox 64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4" name="TextBox 64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5" name="TextBox 64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6" name="TextBox 64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7" name="TextBox 64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8" name="TextBox 64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69" name="TextBox 64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0" name="TextBox 64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1" name="TextBox 64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2" name="TextBox 64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3" name="TextBox 64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6" name="TextBox 66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7" name="TextBox 66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8" name="TextBox 66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69" name="TextBox 66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0" name="TextBox 66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1" name="TextBox 66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2" name="TextBox 66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3" name="TextBox 66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4" name="TextBox 66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5" name="TextBox 66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6" name="TextBox 66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7" name="TextBox 66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8" name="TextBox 66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79" name="TextBox 66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0" name="TextBox 66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1" name="TextBox 66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2" name="TextBox 66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3" name="TextBox 66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4" name="TextBox 66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5" name="TextBox 66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6" name="TextBox 66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7" name="TextBox 66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8" name="TextBox 66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89" name="TextBox 66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0" name="TextBox 66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1" name="TextBox 66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2" name="TextBox 66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3" name="TextBox 66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4" name="TextBox 66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5" name="TextBox 66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6" name="TextBox 66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7" name="TextBox 66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8" name="TextBox 66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699" name="TextBox 66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0" name="TextBox 66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1" name="TextBox 67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2" name="TextBox 67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3" name="TextBox 67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4" name="TextBox 67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5" name="TextBox 67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6" name="TextBox 67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7" name="TextBox 67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8" name="TextBox 67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09" name="TextBox 67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0" name="TextBox 67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1" name="TextBox 67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2" name="TextBox 67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3" name="TextBox 67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4" name="TextBox 67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5" name="TextBox 67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6" name="TextBox 67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7" name="TextBox 67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8" name="TextBox 67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19" name="TextBox 67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0" name="TextBox 67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1" name="TextBox 67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2" name="TextBox 67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3" name="TextBox 67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4" name="TextBox 67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5" name="TextBox 67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6" name="TextBox 67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7" name="TextBox 67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8" name="TextBox 67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29" name="TextBox 67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0" name="TextBox 67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1" name="TextBox 67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2" name="TextBox 67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3" name="TextBox 67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4" name="TextBox 67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5" name="TextBox 67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6" name="TextBox 67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7" name="TextBox 67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8" name="TextBox 67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39" name="TextBox 67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0" name="TextBox 67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1" name="TextBox 67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2" name="TextBox 67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3" name="TextBox 67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4" name="TextBox 67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5" name="TextBox 67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6" name="TextBox 67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7" name="TextBox 67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8" name="TextBox 67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49" name="TextBox 67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0" name="TextBox 67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1" name="TextBox 67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2" name="TextBox 67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3" name="TextBox 67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4" name="TextBox 67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5" name="TextBox 67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6" name="TextBox 67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7" name="TextBox 67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8" name="TextBox 67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59" name="TextBox 67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0" name="TextBox 67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1" name="TextBox 67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2" name="TextBox 67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3" name="TextBox 67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4" name="TextBox 67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5" name="TextBox 67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6" name="TextBox 67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7" name="TextBox 67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8" name="TextBox 67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69" name="TextBox 67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0" name="TextBox 67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1" name="TextBox 67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2" name="TextBox 67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3" name="TextBox 67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4" name="TextBox 67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5" name="TextBox 67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6" name="TextBox 67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7" name="TextBox 67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8" name="TextBox 67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79" name="TextBox 67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0" name="TextBox 67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1" name="TextBox 67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2" name="TextBox 67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3" name="TextBox 67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4" name="TextBox 67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5" name="TextBox 67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6" name="TextBox 67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7" name="TextBox 67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8" name="TextBox 67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89" name="TextBox 67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0" name="TextBox 67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1" name="TextBox 67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2" name="TextBox 67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3" name="TextBox 67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4" name="TextBox 67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5" name="TextBox 67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6" name="TextBox 67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7" name="TextBox 67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8" name="TextBox 67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799" name="TextBox 67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0" name="TextBox 67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1" name="TextBox 68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2" name="TextBox 68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3" name="TextBox 68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4" name="TextBox 68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5" name="TextBox 68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6" name="TextBox 68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7" name="TextBox 68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8" name="TextBox 68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09" name="TextBox 68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0" name="TextBox 68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1" name="TextBox 68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2" name="TextBox 68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3" name="TextBox 68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4" name="TextBox 68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5" name="TextBox 68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6" name="TextBox 68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7" name="TextBox 68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8" name="TextBox 68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19" name="TextBox 68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0" name="TextBox 68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1" name="TextBox 68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2" name="TextBox 68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3" name="TextBox 68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4" name="TextBox 68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5" name="TextBox 68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6" name="TextBox 68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7" name="TextBox 68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8" name="TextBox 68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29" name="TextBox 68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0" name="TextBox 68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1" name="TextBox 68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2" name="TextBox 68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3" name="TextBox 68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4" name="TextBox 68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5" name="TextBox 68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6" name="TextBox 68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7" name="TextBox 68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8" name="TextBox 68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39" name="TextBox 68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0" name="TextBox 68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1" name="TextBox 68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2" name="TextBox 68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3" name="TextBox 68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4" name="TextBox 68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5" name="TextBox 68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6" name="TextBox 68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7" name="TextBox 68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8" name="TextBox 68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49" name="TextBox 68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0" name="TextBox 68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1" name="TextBox 68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2" name="TextBox 68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3" name="TextBox 68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4" name="TextBox 68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5" name="TextBox 68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6" name="TextBox 68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7" name="TextBox 68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8" name="TextBox 68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59" name="TextBox 68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0" name="TextBox 68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1" name="TextBox 68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2" name="TextBox 68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3" name="TextBox 68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4" name="TextBox 68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5" name="TextBox 68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6" name="TextBox 68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7" name="TextBox 68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8" name="TextBox 68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69" name="TextBox 68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0" name="TextBox 68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1" name="TextBox 68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2" name="TextBox 68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3" name="TextBox 68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4" name="TextBox 68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5" name="TextBox 68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6" name="TextBox 68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7" name="TextBox 68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8" name="TextBox 68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79" name="TextBox 68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0" name="TextBox 68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1" name="TextBox 68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2" name="TextBox 68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3" name="TextBox 68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4" name="TextBox 68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5" name="TextBox 68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6" name="TextBox 68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7" name="TextBox 68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8" name="TextBox 68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89" name="TextBox 68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0" name="TextBox 68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1" name="TextBox 68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2" name="TextBox 68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3" name="TextBox 68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4" name="TextBox 68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5" name="TextBox 68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6" name="TextBox 68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7" name="TextBox 68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8" name="TextBox 68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899" name="TextBox 68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0" name="TextBox 68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1" name="TextBox 69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2" name="TextBox 69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3" name="TextBox 69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4" name="TextBox 69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5" name="TextBox 69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6" name="TextBox 69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7" name="TextBox 69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8" name="TextBox 69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09" name="TextBox 69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0" name="TextBox 69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1" name="TextBox 69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2" name="TextBox 69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3" name="TextBox 69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4" name="TextBox 69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5" name="TextBox 69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6" name="TextBox 69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7" name="TextBox 69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8" name="TextBox 69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19" name="TextBox 69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0" name="TextBox 69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1" name="TextBox 69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2" name="TextBox 69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3" name="TextBox 69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4" name="TextBox 69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5" name="TextBox 69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6" name="TextBox 69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7" name="TextBox 69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8" name="TextBox 69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29" name="TextBox 69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0" name="TextBox 69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1" name="TextBox 69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2" name="TextBox 69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3" name="TextBox 69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4" name="TextBox 69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5" name="TextBox 69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6" name="TextBox 69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7" name="TextBox 69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8" name="TextBox 69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39" name="TextBox 69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0" name="TextBox 69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1" name="TextBox 69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2" name="TextBox 69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3" name="TextBox 69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4" name="TextBox 69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5" name="TextBox 69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6" name="TextBox 69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7" name="TextBox 69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8" name="TextBox 69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49" name="TextBox 69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0" name="TextBox 69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1" name="TextBox 69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2" name="TextBox 69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3" name="TextBox 69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4" name="TextBox 69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5" name="TextBox 69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6" name="TextBox 69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7" name="TextBox 69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8" name="TextBox 69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59" name="TextBox 69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0" name="TextBox 69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1" name="TextBox 69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2" name="TextBox 69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3" name="TextBox 69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4" name="TextBox 69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5" name="TextBox 69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6" name="TextBox 69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7" name="TextBox 69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8" name="TextBox 69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69" name="TextBox 69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0" name="TextBox 69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1" name="TextBox 69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2" name="TextBox 69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3" name="TextBox 69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4" name="TextBox 69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5" name="TextBox 69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6" name="TextBox 69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7" name="TextBox 69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8" name="TextBox 69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79" name="TextBox 69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0" name="TextBox 69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1" name="TextBox 69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2" name="TextBox 69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3" name="TextBox 69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4" name="TextBox 69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5" name="TextBox 69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6" name="TextBox 69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7" name="TextBox 69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8" name="TextBox 69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89" name="TextBox 69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0" name="TextBox 69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1" name="TextBox 69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2" name="TextBox 69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3" name="TextBox 69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4" name="TextBox 69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5" name="TextBox 69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6" name="TextBox 69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7" name="TextBox 69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8" name="TextBox 69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6999" name="TextBox 69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0" name="TextBox 69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1" name="TextBox 70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2" name="TextBox 70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3" name="TextBox 70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4" name="TextBox 70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5" name="TextBox 70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6" name="TextBox 70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7" name="TextBox 70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8" name="TextBox 70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09" name="TextBox 70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0" name="TextBox 70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1" name="TextBox 70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2" name="TextBox 70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3" name="TextBox 70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4" name="TextBox 70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5" name="TextBox 70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6" name="TextBox 70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7" name="TextBox 70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8" name="TextBox 70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19" name="TextBox 70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0" name="TextBox 70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1" name="TextBox 70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2" name="TextBox 70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3" name="TextBox 70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4" name="TextBox 70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5" name="TextBox 70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6" name="TextBox 70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7" name="TextBox 70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8" name="TextBox 70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29" name="TextBox 70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0" name="TextBox 70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1" name="TextBox 70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2" name="TextBox 70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3" name="TextBox 70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4" name="TextBox 70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5" name="TextBox 70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6" name="TextBox 70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7" name="TextBox 70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8" name="TextBox 70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39" name="TextBox 70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0" name="TextBox 70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1" name="TextBox 70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2" name="TextBox 70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3" name="TextBox 70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4" name="TextBox 70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5" name="TextBox 70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6" name="TextBox 70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7" name="TextBox 70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8" name="TextBox 70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49" name="TextBox 70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0" name="TextBox 70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1" name="TextBox 70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2" name="TextBox 70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3" name="TextBox 70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4" name="TextBox 70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5" name="TextBox 70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6" name="TextBox 70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7" name="TextBox 70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8" name="TextBox 70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59" name="TextBox 70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0" name="TextBox 70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1" name="TextBox 70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2" name="TextBox 70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3" name="TextBox 70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4" name="TextBox 70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5" name="TextBox 70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6" name="TextBox 70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7" name="TextBox 70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8" name="TextBox 70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69" name="TextBox 70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0" name="TextBox 70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1" name="TextBox 70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2" name="TextBox 70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3" name="TextBox 70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4" name="TextBox 70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5" name="TextBox 70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6" name="TextBox 70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7" name="TextBox 70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8" name="TextBox 70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79" name="TextBox 70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0" name="TextBox 70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1" name="TextBox 70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2" name="TextBox 70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3" name="TextBox 70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4" name="TextBox 70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5" name="TextBox 70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6" name="TextBox 70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7" name="TextBox 70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8" name="TextBox 70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89" name="TextBox 70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0" name="TextBox 70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1" name="TextBox 70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2" name="TextBox 70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3" name="TextBox 70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4" name="TextBox 70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5" name="TextBox 70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6" name="TextBox 70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7" name="TextBox 70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8" name="TextBox 70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099" name="TextBox 70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0" name="TextBox 70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1" name="TextBox 71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2" name="TextBox 71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3" name="TextBox 71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4" name="TextBox 71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5" name="TextBox 71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6" name="TextBox 71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7" name="TextBox 71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8" name="TextBox 71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09" name="TextBox 71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0" name="TextBox 71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1" name="TextBox 71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2" name="TextBox 71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3" name="TextBox 71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4" name="TextBox 71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5" name="TextBox 71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6" name="TextBox 71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7" name="TextBox 71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8" name="TextBox 71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19" name="TextBox 71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0" name="TextBox 71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1" name="TextBox 71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2" name="TextBox 71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3" name="TextBox 71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4" name="TextBox 71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5" name="TextBox 71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6" name="TextBox 71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7" name="TextBox 71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8" name="TextBox 71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29" name="TextBox 71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0" name="TextBox 71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1" name="TextBox 71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2" name="TextBox 71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3" name="TextBox 71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4" name="TextBox 71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5" name="TextBox 71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6" name="TextBox 71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7" name="TextBox 71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8" name="TextBox 71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39" name="TextBox 71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0" name="TextBox 71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1" name="TextBox 71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2" name="TextBox 71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3" name="TextBox 71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4" name="TextBox 71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5" name="TextBox 71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6" name="TextBox 71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7" name="TextBox 71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8" name="TextBox 71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49" name="TextBox 71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0" name="TextBox 71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1" name="TextBox 71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2" name="TextBox 71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3" name="TextBox 71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4" name="TextBox 71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5" name="TextBox 71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6" name="TextBox 71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7" name="TextBox 71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8" name="TextBox 71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59" name="TextBox 71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0" name="TextBox 71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1" name="TextBox 71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2" name="TextBox 71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3" name="TextBox 71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4" name="TextBox 71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5" name="TextBox 71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6" name="TextBox 71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7" name="TextBox 71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8" name="TextBox 71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69" name="TextBox 71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0" name="TextBox 71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1" name="TextBox 71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2" name="TextBox 71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3" name="TextBox 71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4" name="TextBox 71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5" name="TextBox 71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6" name="TextBox 71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7" name="TextBox 71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8" name="TextBox 71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79" name="TextBox 71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0" name="TextBox 71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1" name="TextBox 71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2" name="TextBox 71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3" name="TextBox 71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4" name="TextBox 71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5" name="TextBox 71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6" name="TextBox 71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7" name="TextBox 71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8" name="TextBox 71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89" name="TextBox 71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0" name="TextBox 71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1" name="TextBox 71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2" name="TextBox 71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3" name="TextBox 71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4" name="TextBox 71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5" name="TextBox 71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6" name="TextBox 71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7" name="TextBox 71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8" name="TextBox 71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199" name="TextBox 71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0" name="TextBox 71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1" name="TextBox 72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2" name="TextBox 72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3" name="TextBox 72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4" name="TextBox 72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5" name="TextBox 72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6" name="TextBox 72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7" name="TextBox 72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8" name="TextBox 72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09" name="TextBox 72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0" name="TextBox 72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1" name="TextBox 72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2" name="TextBox 72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3" name="TextBox 72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4" name="TextBox 72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5" name="TextBox 72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6" name="TextBox 72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7" name="TextBox 72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8" name="TextBox 72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19" name="TextBox 72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0" name="TextBox 72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1" name="TextBox 72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2" name="TextBox 72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3" name="TextBox 72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4" name="TextBox 72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5" name="TextBox 72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6" name="TextBox 72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7" name="TextBox 72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8" name="TextBox 72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29" name="TextBox 72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0" name="TextBox 72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1" name="TextBox 72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2" name="TextBox 72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3" name="TextBox 72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4" name="TextBox 72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5" name="TextBox 72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6" name="TextBox 72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7" name="TextBox 72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8" name="TextBox 72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39" name="TextBox 72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0" name="TextBox 72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1" name="TextBox 72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2" name="TextBox 72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3" name="TextBox 72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4" name="TextBox 72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5" name="TextBox 72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6" name="TextBox 72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7" name="TextBox 72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8" name="TextBox 72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49" name="TextBox 72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0" name="TextBox 72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1" name="TextBox 72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2" name="TextBox 72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3" name="TextBox 72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4" name="TextBox 72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5" name="TextBox 72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6" name="TextBox 72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7" name="TextBox 72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8" name="TextBox 72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59" name="TextBox 72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0" name="TextBox 72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1" name="TextBox 72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2" name="TextBox 72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3" name="TextBox 72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4" name="TextBox 72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5" name="TextBox 72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6" name="TextBox 72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7" name="TextBox 72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8" name="TextBox 72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69" name="TextBox 72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0" name="TextBox 72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1" name="TextBox 72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2" name="TextBox 72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3" name="TextBox 72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4" name="TextBox 72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5" name="TextBox 72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6" name="TextBox 72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7" name="TextBox 72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8" name="TextBox 72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79" name="TextBox 72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0" name="TextBox 72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1" name="TextBox 72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2" name="TextBox 72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3" name="TextBox 72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4" name="TextBox 72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5" name="TextBox 72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6" name="TextBox 72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7" name="TextBox 72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8" name="TextBox 72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89" name="TextBox 72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0" name="TextBox 72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1" name="TextBox 72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2" name="TextBox 72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3" name="TextBox 72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4" name="TextBox 72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5" name="TextBox 72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6" name="TextBox 72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7" name="TextBox 72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8" name="TextBox 72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299" name="TextBox 72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0" name="TextBox 72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1" name="TextBox 73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2" name="TextBox 73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3" name="TextBox 73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4" name="TextBox 73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5" name="TextBox 73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6" name="TextBox 73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7" name="TextBox 73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8" name="TextBox 73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09" name="TextBox 73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0" name="TextBox 73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1" name="TextBox 73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2" name="TextBox 73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3" name="TextBox 73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4" name="TextBox 73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5" name="TextBox 73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6" name="TextBox 73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7" name="TextBox 73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8" name="TextBox 73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19" name="TextBox 73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0" name="TextBox 73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1" name="TextBox 73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2" name="TextBox 73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3" name="TextBox 73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4" name="TextBox 73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5" name="TextBox 73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6" name="TextBox 73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7" name="TextBox 73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8" name="TextBox 73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29" name="TextBox 73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0" name="TextBox 73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1" name="TextBox 73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2" name="TextBox 73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3" name="TextBox 73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4" name="TextBox 73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5" name="TextBox 73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6" name="TextBox 73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7" name="TextBox 73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8" name="TextBox 73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39" name="TextBox 73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0" name="TextBox 73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1" name="TextBox 73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2" name="TextBox 73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3" name="TextBox 73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4" name="TextBox 73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5" name="TextBox 73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6" name="TextBox 73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7" name="TextBox 73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8" name="TextBox 73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49" name="TextBox 73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0" name="TextBox 73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1" name="TextBox 73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2" name="TextBox 73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3" name="TextBox 73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4" name="TextBox 73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5" name="TextBox 73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6" name="TextBox 73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7" name="TextBox 73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8" name="TextBox 73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59" name="TextBox 73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0" name="TextBox 73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1" name="TextBox 73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2" name="TextBox 73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3" name="TextBox 73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4" name="TextBox 73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5" name="TextBox 73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6" name="TextBox 73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7" name="TextBox 73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8" name="TextBox 73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69" name="TextBox 73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0" name="TextBox 73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1" name="TextBox 73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2" name="TextBox 73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3" name="TextBox 73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4" name="TextBox 73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5" name="TextBox 73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6" name="TextBox 73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7" name="TextBox 73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8" name="TextBox 73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79" name="TextBox 73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0" name="TextBox 73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1" name="TextBox 73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2" name="TextBox 73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3" name="TextBox 73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4" name="TextBox 73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5" name="TextBox 73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6" name="TextBox 73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7" name="TextBox 73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8" name="TextBox 73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89" name="TextBox 73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0" name="TextBox 73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1" name="TextBox 73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2" name="TextBox 73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3" name="TextBox 73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4" name="TextBox 73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5" name="TextBox 73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6" name="TextBox 73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7" name="TextBox 73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8" name="TextBox 73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399" name="TextBox 73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0" name="TextBox 73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1" name="TextBox 74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2" name="TextBox 74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3" name="TextBox 74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4" name="TextBox 74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5" name="TextBox 74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6" name="TextBox 74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7" name="TextBox 74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8" name="TextBox 74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09" name="TextBox 74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0" name="TextBox 74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1" name="TextBox 74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2" name="TextBox 74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3" name="TextBox 74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4" name="TextBox 74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5" name="TextBox 74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6" name="TextBox 74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7" name="TextBox 74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8" name="TextBox 74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19" name="TextBox 74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0" name="TextBox 74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1" name="TextBox 74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2" name="TextBox 74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3" name="TextBox 74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4" name="TextBox 74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5" name="TextBox 74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6" name="TextBox 74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7" name="TextBox 74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8" name="TextBox 74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29" name="TextBox 74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0" name="TextBox 74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1" name="TextBox 74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2" name="TextBox 74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3" name="TextBox 74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4" name="TextBox 74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5" name="TextBox 74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6" name="TextBox 74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7" name="TextBox 74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8" name="TextBox 74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39" name="TextBox 74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0" name="TextBox 74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1" name="TextBox 74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2" name="TextBox 74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3" name="TextBox 74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4" name="TextBox 74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5" name="TextBox 74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6" name="TextBox 74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7" name="TextBox 74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8" name="TextBox 74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49" name="TextBox 74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0" name="TextBox 74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1" name="TextBox 74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2" name="TextBox 74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3" name="TextBox 74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4" name="TextBox 74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5" name="TextBox 74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6" name="TextBox 74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7" name="TextBox 74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8" name="TextBox 74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59" name="TextBox 74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0" name="TextBox 74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1" name="TextBox 74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2" name="TextBox 74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3" name="TextBox 74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4" name="TextBox 74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5" name="TextBox 74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6" name="TextBox 74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7" name="TextBox 74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8" name="TextBox 74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69" name="TextBox 74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0" name="TextBox 74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1" name="TextBox 74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2" name="TextBox 74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3" name="TextBox 74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4" name="TextBox 74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5" name="TextBox 74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6" name="TextBox 74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7" name="TextBox 74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8" name="TextBox 74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79" name="TextBox 74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0" name="TextBox 74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1" name="TextBox 74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2" name="TextBox 74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3" name="TextBox 74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4" name="TextBox 74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5" name="TextBox 74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6" name="TextBox 74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7" name="TextBox 74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8" name="TextBox 74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89" name="TextBox 74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0" name="TextBox 74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1" name="TextBox 74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2" name="TextBox 74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3" name="TextBox 74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4" name="TextBox 74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5" name="TextBox 74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6" name="TextBox 74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7" name="TextBox 74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8" name="TextBox 74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499" name="TextBox 74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0" name="TextBox 74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1" name="TextBox 75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2" name="TextBox 75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3" name="TextBox 75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4" name="TextBox 75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5" name="TextBox 75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6" name="TextBox 75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7" name="TextBox 75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8" name="TextBox 75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09" name="TextBox 75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0" name="TextBox 75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1" name="TextBox 75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2" name="TextBox 75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3" name="TextBox 75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4" name="TextBox 75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5" name="TextBox 75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6" name="TextBox 75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7" name="TextBox 75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8" name="TextBox 75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19" name="TextBox 75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0" name="TextBox 75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1" name="TextBox 75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2" name="TextBox 75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3" name="TextBox 75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4" name="TextBox 75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5" name="TextBox 75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6" name="TextBox 75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7" name="TextBox 75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8" name="TextBox 75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29" name="TextBox 75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0" name="TextBox 75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1" name="TextBox 75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2" name="TextBox 75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3" name="TextBox 75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4" name="TextBox 75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5" name="TextBox 75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6" name="TextBox 75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7" name="TextBox 75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8" name="TextBox 75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39" name="TextBox 75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0" name="TextBox 75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1" name="TextBox 75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2" name="TextBox 75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3" name="TextBox 75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4" name="TextBox 75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5" name="TextBox 75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6" name="TextBox 75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7" name="TextBox 75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8" name="TextBox 75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49" name="TextBox 75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0" name="TextBox 75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1" name="TextBox 75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2" name="TextBox 75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3" name="TextBox 75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4" name="TextBox 75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5" name="TextBox 75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6" name="TextBox 75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7" name="TextBox 75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8" name="TextBox 75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59" name="TextBox 75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0" name="TextBox 75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1" name="TextBox 75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2" name="TextBox 75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3" name="TextBox 75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4" name="TextBox 75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5" name="TextBox 75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6" name="TextBox 75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7" name="TextBox 75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8" name="TextBox 75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69" name="TextBox 75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0" name="TextBox 75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1" name="TextBox 75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2" name="TextBox 75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3" name="TextBox 75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4" name="TextBox 75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5" name="TextBox 75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6" name="TextBox 75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7" name="TextBox 75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8" name="TextBox 75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79" name="TextBox 75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0" name="TextBox 75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1" name="TextBox 75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2" name="TextBox 75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3" name="TextBox 75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4" name="TextBox 75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5" name="TextBox 75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6" name="TextBox 75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7" name="TextBox 75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8" name="TextBox 75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89" name="TextBox 75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0" name="TextBox 75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1" name="TextBox 75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2" name="TextBox 75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3" name="TextBox 75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4" name="TextBox 75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5" name="TextBox 75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6" name="TextBox 75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7" name="TextBox 75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8" name="TextBox 75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599" name="TextBox 75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0" name="TextBox 75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1" name="TextBox 76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2" name="TextBox 76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3" name="TextBox 76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4" name="TextBox 76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5" name="TextBox 76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6" name="TextBox 76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7" name="TextBox 76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8" name="TextBox 76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09" name="TextBox 76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0" name="TextBox 76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1" name="TextBox 76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2" name="TextBox 76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3" name="TextBox 76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4" name="TextBox 76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5" name="TextBox 76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6" name="TextBox 76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7" name="TextBox 76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8" name="TextBox 76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19" name="TextBox 76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0" name="TextBox 76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1" name="TextBox 76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2" name="TextBox 76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3" name="TextBox 76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4" name="TextBox 76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5" name="TextBox 76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6" name="TextBox 76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7" name="TextBox 76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8" name="TextBox 76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29" name="TextBox 76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0" name="TextBox 76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1" name="TextBox 76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2" name="TextBox 76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3" name="TextBox 76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4" name="TextBox 76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5" name="TextBox 76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6" name="TextBox 76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7" name="TextBox 76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8" name="TextBox 76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39" name="TextBox 76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0" name="TextBox 76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1" name="TextBox 76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2" name="TextBox 76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3" name="TextBox 76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4" name="TextBox 76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5" name="TextBox 76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6" name="TextBox 76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7" name="TextBox 76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8" name="TextBox 76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49" name="TextBox 76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0" name="TextBox 76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1" name="TextBox 76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2" name="TextBox 76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3" name="TextBox 76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4" name="TextBox 76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5" name="TextBox 76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6" name="TextBox 76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7" name="TextBox 76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8" name="TextBox 76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59" name="TextBox 76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0" name="TextBox 76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1" name="TextBox 76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2" name="TextBox 76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3" name="TextBox 76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4" name="TextBox 76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5" name="TextBox 76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6" name="TextBox 76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7" name="TextBox 76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8" name="TextBox 76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69" name="TextBox 76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0" name="TextBox 76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1" name="TextBox 76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2" name="TextBox 76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3" name="TextBox 76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4" name="TextBox 76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5" name="TextBox 76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6" name="TextBox 76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7" name="TextBox 76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8" name="TextBox 76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79" name="TextBox 76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0" name="TextBox 76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1" name="TextBox 76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2" name="TextBox 76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3" name="TextBox 76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4" name="TextBox 76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5" name="TextBox 76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6" name="TextBox 76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7" name="TextBox 76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8" name="TextBox 76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89" name="TextBox 76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0" name="TextBox 76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1" name="TextBox 76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2" name="TextBox 76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3" name="TextBox 76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4" name="TextBox 76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5" name="TextBox 76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6" name="TextBox 76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7" name="TextBox 76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8" name="TextBox 76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699" name="TextBox 76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0" name="TextBox 76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1" name="TextBox 77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2" name="TextBox 77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3" name="TextBox 77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4" name="TextBox 77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5" name="TextBox 77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6" name="TextBox 77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7" name="TextBox 77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8" name="TextBox 77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09" name="TextBox 77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0" name="TextBox 77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1" name="TextBox 77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2" name="TextBox 77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3" name="TextBox 77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4" name="TextBox 77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5" name="TextBox 77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6" name="TextBox 77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7" name="TextBox 77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8" name="TextBox 77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19" name="TextBox 77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0" name="TextBox 77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1" name="TextBox 77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2" name="TextBox 77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3" name="TextBox 77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4" name="TextBox 77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5" name="TextBox 77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6" name="TextBox 77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7" name="TextBox 77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8" name="TextBox 77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29" name="TextBox 77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0" name="TextBox 77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1" name="TextBox 77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2" name="TextBox 77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3" name="TextBox 77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4" name="TextBox 77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5" name="TextBox 77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6" name="TextBox 77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7" name="TextBox 77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8" name="TextBox 77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39" name="TextBox 77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0" name="TextBox 77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1" name="TextBox 77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2" name="TextBox 77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3" name="TextBox 77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4" name="TextBox 77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5" name="TextBox 77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6" name="TextBox 77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7" name="TextBox 77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8" name="TextBox 77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49" name="TextBox 77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0" name="TextBox 77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1" name="TextBox 77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2" name="TextBox 77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3" name="TextBox 77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4" name="TextBox 77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5" name="TextBox 77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6" name="TextBox 77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7" name="TextBox 77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8" name="TextBox 77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59" name="TextBox 77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0" name="TextBox 77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1" name="TextBox 77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2" name="TextBox 77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3" name="TextBox 77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4" name="TextBox 77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5" name="TextBox 77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6" name="TextBox 77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7" name="TextBox 77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8" name="TextBox 77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69" name="TextBox 77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0" name="TextBox 77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1" name="TextBox 77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2" name="TextBox 77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3" name="TextBox 77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4" name="TextBox 77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5" name="TextBox 77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6" name="TextBox 77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7" name="TextBox 77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8" name="TextBox 77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79" name="TextBox 77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0" name="TextBox 77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1" name="TextBox 77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2" name="TextBox 77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3" name="TextBox 77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4" name="TextBox 77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5" name="TextBox 77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6" name="TextBox 77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7" name="TextBox 77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8" name="TextBox 77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89" name="TextBox 77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0" name="TextBox 77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1" name="TextBox 77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2" name="TextBox 77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3" name="TextBox 77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4" name="TextBox 77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5" name="TextBox 77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6" name="TextBox 77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7" name="TextBox 77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8" name="TextBox 77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799" name="TextBox 77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0" name="TextBox 77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1" name="TextBox 78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2" name="TextBox 78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3" name="TextBox 78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4" name="TextBox 78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5" name="TextBox 78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6" name="TextBox 78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7" name="TextBox 78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8" name="TextBox 78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09" name="TextBox 78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0" name="TextBox 78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1" name="TextBox 78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2" name="TextBox 78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3" name="TextBox 78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4" name="TextBox 78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5" name="TextBox 78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6" name="TextBox 78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7" name="TextBox 78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8" name="TextBox 78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19" name="TextBox 78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0" name="TextBox 78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1" name="TextBox 78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2" name="TextBox 78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3" name="TextBox 78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4" name="TextBox 78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5" name="TextBox 78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6" name="TextBox 78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7" name="TextBox 78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8" name="TextBox 78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29" name="TextBox 78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0" name="TextBox 78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1" name="TextBox 78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2" name="TextBox 78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3" name="TextBox 78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4" name="TextBox 78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5" name="TextBox 78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6" name="TextBox 78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7" name="TextBox 78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8" name="TextBox 78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39" name="TextBox 78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0" name="TextBox 78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1" name="TextBox 78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2" name="TextBox 78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3" name="TextBox 78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4" name="TextBox 78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5" name="TextBox 78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6" name="TextBox 78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7" name="TextBox 78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8" name="TextBox 78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49" name="TextBox 78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0" name="TextBox 78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1" name="TextBox 78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2" name="TextBox 78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3" name="TextBox 78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4" name="TextBox 78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5" name="TextBox 78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6" name="TextBox 78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7" name="TextBox 78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8" name="TextBox 78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59" name="TextBox 78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0" name="TextBox 78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1" name="TextBox 78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2" name="TextBox 78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3" name="TextBox 78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4" name="TextBox 78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5" name="TextBox 78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6" name="TextBox 78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7" name="TextBox 78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8" name="TextBox 78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69" name="TextBox 78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0" name="TextBox 78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1" name="TextBox 78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2" name="TextBox 78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3" name="TextBox 78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4" name="TextBox 78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5" name="TextBox 78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6" name="TextBox 78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7" name="TextBox 78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8" name="TextBox 78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79" name="TextBox 78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0" name="TextBox 78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1" name="TextBox 78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2" name="TextBox 78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3" name="TextBox 78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4" name="TextBox 78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5" name="TextBox 78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6" name="TextBox 78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7" name="TextBox 78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8" name="TextBox 78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89" name="TextBox 78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0" name="TextBox 78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1" name="TextBox 78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2" name="TextBox 78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3" name="TextBox 78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4" name="TextBox 78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5" name="TextBox 78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6" name="TextBox 78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7" name="TextBox 78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8" name="TextBox 78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899" name="TextBox 78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0" name="TextBox 78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1" name="TextBox 79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2" name="TextBox 79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3" name="TextBox 79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4" name="TextBox 79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5" name="TextBox 79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6" name="TextBox 79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7" name="TextBox 79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8" name="TextBox 79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09" name="TextBox 79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0" name="TextBox 79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1" name="TextBox 79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2" name="TextBox 79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3" name="TextBox 79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4" name="TextBox 79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5" name="TextBox 79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6" name="TextBox 79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7" name="TextBox 79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8" name="TextBox 79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19" name="TextBox 79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0" name="TextBox 79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1" name="TextBox 79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2" name="TextBox 79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3" name="TextBox 79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4" name="TextBox 79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5" name="TextBox 79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6" name="TextBox 79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7" name="TextBox 79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8" name="TextBox 79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29" name="TextBox 79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0" name="TextBox 79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1" name="TextBox 79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2" name="TextBox 79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3" name="TextBox 79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4" name="TextBox 79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5" name="TextBox 79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6" name="TextBox 79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7" name="TextBox 79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8" name="TextBox 79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39" name="TextBox 79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0" name="TextBox 79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1" name="TextBox 79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2" name="TextBox 79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3" name="TextBox 79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4" name="TextBox 79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5" name="TextBox 79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6" name="TextBox 79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7" name="TextBox 79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8" name="TextBox 79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49" name="TextBox 79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0" name="TextBox 79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1" name="TextBox 79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2" name="TextBox 79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3" name="TextBox 79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4" name="TextBox 79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5" name="TextBox 79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6" name="TextBox 79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7" name="TextBox 79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8" name="TextBox 79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59" name="TextBox 79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0" name="TextBox 79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1" name="TextBox 79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2" name="TextBox 79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3" name="TextBox 79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4" name="TextBox 79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5" name="TextBox 79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6" name="TextBox 79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7" name="TextBox 79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8" name="TextBox 79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69" name="TextBox 79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0" name="TextBox 79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1" name="TextBox 79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2" name="TextBox 79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3" name="TextBox 79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4" name="TextBox 79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5" name="TextBox 79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6" name="TextBox 79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7" name="TextBox 79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8" name="TextBox 79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79" name="TextBox 79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0" name="TextBox 79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1" name="TextBox 79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2" name="TextBox 79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3" name="TextBox 79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4" name="TextBox 79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5" name="TextBox 79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6" name="TextBox 79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7" name="TextBox 79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8" name="TextBox 79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89" name="TextBox 79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0" name="TextBox 79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1" name="TextBox 79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2" name="TextBox 79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3" name="TextBox 79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4" name="TextBox 79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5" name="TextBox 79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6" name="TextBox 79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7" name="TextBox 79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8" name="TextBox 79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7999" name="TextBox 79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0" name="TextBox 79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1" name="TextBox 80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2" name="TextBox 80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3" name="TextBox 80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4" name="TextBox 80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5" name="TextBox 80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6" name="TextBox 80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7" name="TextBox 80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8" name="TextBox 80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09" name="TextBox 80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0" name="TextBox 80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1" name="TextBox 80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2" name="TextBox 80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3" name="TextBox 80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4" name="TextBox 80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5" name="TextBox 80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6" name="TextBox 80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7" name="TextBox 80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8" name="TextBox 80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19" name="TextBox 80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0" name="TextBox 80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1" name="TextBox 80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2" name="TextBox 80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3" name="TextBox 80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4" name="TextBox 80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5" name="TextBox 80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6" name="TextBox 80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7" name="TextBox 80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8" name="TextBox 80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29" name="TextBox 80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0" name="TextBox 80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1" name="TextBox 80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2" name="TextBox 80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3" name="TextBox 80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4" name="TextBox 80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5" name="TextBox 80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6" name="TextBox 80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7" name="TextBox 80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8" name="TextBox 80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39" name="TextBox 80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0" name="TextBox 80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1" name="TextBox 80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2" name="TextBox 80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3" name="TextBox 80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4" name="TextBox 80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5" name="TextBox 80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6" name="TextBox 80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7" name="TextBox 80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8" name="TextBox 80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49" name="TextBox 80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0" name="TextBox 80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1" name="TextBox 80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2" name="TextBox 80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3" name="TextBox 80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4" name="TextBox 80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5" name="TextBox 80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6" name="TextBox 80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7" name="TextBox 80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8" name="TextBox 80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59" name="TextBox 80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0" name="TextBox 80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1" name="TextBox 80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2" name="TextBox 80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3" name="TextBox 80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4" name="TextBox 80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5" name="TextBox 80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6" name="TextBox 80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7" name="TextBox 80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8" name="TextBox 80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69" name="TextBox 80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0" name="TextBox 80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1" name="TextBox 80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2" name="TextBox 80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3" name="TextBox 80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4" name="TextBox 80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5" name="TextBox 80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6" name="TextBox 80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7" name="TextBox 80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8" name="TextBox 80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79" name="TextBox 80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0" name="TextBox 80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1" name="TextBox 80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2" name="TextBox 80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3" name="TextBox 80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4" name="TextBox 80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5" name="TextBox 80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6" name="TextBox 80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7" name="TextBox 80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8" name="TextBox 80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89" name="TextBox 80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0" name="TextBox 80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1" name="TextBox 80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2" name="TextBox 80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3" name="TextBox 80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4" name="TextBox 80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5" name="TextBox 80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6" name="TextBox 80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7" name="TextBox 80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8" name="TextBox 80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099" name="TextBox 80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0" name="TextBox 80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1" name="TextBox 81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2" name="TextBox 81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3" name="TextBox 81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4" name="TextBox 81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5" name="TextBox 81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6" name="TextBox 81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7" name="TextBox 81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8" name="TextBox 81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09" name="TextBox 81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0" name="TextBox 81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1" name="TextBox 81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2" name="TextBox 81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3" name="TextBox 81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4" name="TextBox 81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5" name="TextBox 81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6" name="TextBox 81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7" name="TextBox 81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8" name="TextBox 81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19" name="TextBox 81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0" name="TextBox 81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1" name="TextBox 81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2" name="TextBox 81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3" name="TextBox 81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4" name="TextBox 81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5" name="TextBox 81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6" name="TextBox 81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7" name="TextBox 81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8" name="TextBox 81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29" name="TextBox 81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0" name="TextBox 81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1" name="TextBox 81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2" name="TextBox 81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3" name="TextBox 81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4" name="TextBox 81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5" name="TextBox 81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6" name="TextBox 81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7" name="TextBox 81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8" name="TextBox 81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39" name="TextBox 81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0" name="TextBox 81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1" name="TextBox 81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2" name="TextBox 81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3" name="TextBox 81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4" name="TextBox 81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5" name="TextBox 81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6" name="TextBox 81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7" name="TextBox 81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8" name="TextBox 81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49" name="TextBox 81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0" name="TextBox 81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1" name="TextBox 81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2" name="TextBox 81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3" name="TextBox 81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4" name="TextBox 81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5" name="TextBox 81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6" name="TextBox 81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7" name="TextBox 81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8" name="TextBox 81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59" name="TextBox 81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0" name="TextBox 81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1" name="TextBox 81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2" name="TextBox 81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3" name="TextBox 81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4" name="TextBox 81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5" name="TextBox 81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6" name="TextBox 81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7" name="TextBox 81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8" name="TextBox 81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69" name="TextBox 81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0" name="TextBox 81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1" name="TextBox 81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2" name="TextBox 81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3" name="TextBox 81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4" name="TextBox 81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5" name="TextBox 81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6" name="TextBox 81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7" name="TextBox 81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8" name="TextBox 81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79" name="TextBox 81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0" name="TextBox 81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1" name="TextBox 81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2" name="TextBox 81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3" name="TextBox 81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4" name="TextBox 81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5" name="TextBox 81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6" name="TextBox 81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7" name="TextBox 81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8" name="TextBox 81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89" name="TextBox 81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0" name="TextBox 81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1" name="TextBox 81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2" name="TextBox 81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3" name="TextBox 81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4" name="TextBox 81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5" name="TextBox 81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6" name="TextBox 81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7" name="TextBox 81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8" name="TextBox 81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199" name="TextBox 81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0" name="TextBox 81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1" name="TextBox 82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2" name="TextBox 82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3" name="TextBox 82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4" name="TextBox 82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5" name="TextBox 82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6" name="TextBox 82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7" name="TextBox 82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8" name="TextBox 82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09" name="TextBox 82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0" name="TextBox 82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1" name="TextBox 82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2" name="TextBox 82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3" name="TextBox 82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4" name="TextBox 82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5" name="TextBox 82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6" name="TextBox 82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7" name="TextBox 82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8" name="TextBox 82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19" name="TextBox 82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0" name="TextBox 82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1" name="TextBox 82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2" name="TextBox 82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3" name="TextBox 82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4" name="TextBox 82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5" name="TextBox 82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6" name="TextBox 82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7" name="TextBox 82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8" name="TextBox 82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29" name="TextBox 82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0" name="TextBox 82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1" name="TextBox 82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2" name="TextBox 82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3" name="TextBox 82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4" name="TextBox 82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5" name="TextBox 82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6" name="TextBox 82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7" name="TextBox 82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8" name="TextBox 82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39" name="TextBox 82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0" name="TextBox 82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1" name="TextBox 82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2" name="TextBox 82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3" name="TextBox 82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4" name="TextBox 82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5" name="TextBox 82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6" name="TextBox 82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7" name="TextBox 82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8" name="TextBox 82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49" name="TextBox 82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0" name="TextBox 82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1" name="TextBox 82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2" name="TextBox 82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3" name="TextBox 82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4" name="TextBox 82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5" name="TextBox 82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6" name="TextBox 82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7" name="TextBox 82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8" name="TextBox 82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59" name="TextBox 82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0" name="TextBox 82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1" name="TextBox 82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2" name="TextBox 82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3" name="TextBox 82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4" name="TextBox 82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5" name="TextBox 82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6" name="TextBox 82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7" name="TextBox 82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8" name="TextBox 82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69" name="TextBox 82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0" name="TextBox 82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1" name="TextBox 82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2" name="TextBox 82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3" name="TextBox 82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4" name="TextBox 82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5" name="TextBox 82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6" name="TextBox 82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7" name="TextBox 82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8" name="TextBox 82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79" name="TextBox 82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0" name="TextBox 82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1" name="TextBox 82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2" name="TextBox 82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3" name="TextBox 82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4" name="TextBox 82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5" name="TextBox 82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6" name="TextBox 82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7" name="TextBox 82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8" name="TextBox 82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89" name="TextBox 82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0" name="TextBox 82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1" name="TextBox 82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2" name="TextBox 82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3" name="TextBox 82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4" name="TextBox 82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5" name="TextBox 82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6" name="TextBox 82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7" name="TextBox 82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8" name="TextBox 82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299" name="TextBox 82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0" name="TextBox 82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1" name="TextBox 83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2" name="TextBox 83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3" name="TextBox 83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4" name="TextBox 83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5" name="TextBox 83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6" name="TextBox 83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7" name="TextBox 83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8" name="TextBox 83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09" name="TextBox 83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0" name="TextBox 83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1" name="TextBox 83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2" name="TextBox 83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3" name="TextBox 83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4" name="TextBox 83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5" name="TextBox 83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6" name="TextBox 83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7" name="TextBox 83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8" name="TextBox 83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19" name="TextBox 83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0" name="TextBox 83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1" name="TextBox 83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2" name="TextBox 83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3" name="TextBox 83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4" name="TextBox 83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5" name="TextBox 83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6" name="TextBox 83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7" name="TextBox 83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8" name="TextBox 83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29" name="TextBox 83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0" name="TextBox 83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1" name="TextBox 83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2" name="TextBox 83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3" name="TextBox 83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4" name="TextBox 83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5" name="TextBox 83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6" name="TextBox 83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7" name="TextBox 83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8" name="TextBox 83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39" name="TextBox 83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0" name="TextBox 83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1" name="TextBox 83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2" name="TextBox 83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3" name="TextBox 83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4" name="TextBox 83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5" name="TextBox 83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6" name="TextBox 83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7" name="TextBox 83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8" name="TextBox 83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49" name="TextBox 83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0" name="TextBox 83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1" name="TextBox 83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2" name="TextBox 83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3" name="TextBox 83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4" name="TextBox 83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5" name="TextBox 83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6" name="TextBox 83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7" name="TextBox 83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8" name="TextBox 83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59" name="TextBox 83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0" name="TextBox 83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1" name="TextBox 83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2" name="TextBox 83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3" name="TextBox 83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4" name="TextBox 83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5" name="TextBox 83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6" name="TextBox 83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7" name="TextBox 83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8" name="TextBox 83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69" name="TextBox 83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0" name="TextBox 83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1" name="TextBox 83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2" name="TextBox 83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3" name="TextBox 83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4" name="TextBox 83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5" name="TextBox 83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6" name="TextBox 83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7" name="TextBox 83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8" name="TextBox 83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79" name="TextBox 83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0" name="TextBox 83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1" name="TextBox 83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2" name="TextBox 83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3" name="TextBox 83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4" name="TextBox 83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5" name="TextBox 83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6" name="TextBox 83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7" name="TextBox 83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8" name="TextBox 83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89" name="TextBox 83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0" name="TextBox 83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1" name="TextBox 83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2" name="TextBox 83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3" name="TextBox 83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4" name="TextBox 83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5" name="TextBox 83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6" name="TextBox 83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7" name="TextBox 83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8" name="TextBox 83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399" name="TextBox 83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0" name="TextBox 83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1" name="TextBox 84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2" name="TextBox 84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3" name="TextBox 84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4" name="TextBox 84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5" name="TextBox 84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6" name="TextBox 84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7" name="TextBox 84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8" name="TextBox 84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09" name="TextBox 84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0" name="TextBox 84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1" name="TextBox 84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2" name="TextBox 84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3" name="TextBox 84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4" name="TextBox 84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5" name="TextBox 84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6" name="TextBox 84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7" name="TextBox 84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8" name="TextBox 84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19" name="TextBox 84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0" name="TextBox 84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1" name="TextBox 84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2" name="TextBox 84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3" name="TextBox 84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4" name="TextBox 84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5" name="TextBox 84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6" name="TextBox 84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7" name="TextBox 84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8" name="TextBox 84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29" name="TextBox 84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0" name="TextBox 84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1" name="TextBox 84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2" name="TextBox 84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3" name="TextBox 84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4" name="TextBox 84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5" name="TextBox 84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6" name="TextBox 84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7" name="TextBox 84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8" name="TextBox 84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39" name="TextBox 84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0" name="TextBox 84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1" name="TextBox 84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2" name="TextBox 84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3" name="TextBox 84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4" name="TextBox 84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5" name="TextBox 84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6" name="TextBox 84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7" name="TextBox 84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8" name="TextBox 84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49" name="TextBox 84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0" name="TextBox 84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1" name="TextBox 84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2" name="TextBox 84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3" name="TextBox 84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4" name="TextBox 84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5" name="TextBox 84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6" name="TextBox 84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7" name="TextBox 84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8" name="TextBox 84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59" name="TextBox 84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0" name="TextBox 84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1" name="TextBox 84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2" name="TextBox 84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3" name="TextBox 84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4" name="TextBox 84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5" name="TextBox 84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6" name="TextBox 84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7" name="TextBox 84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8" name="TextBox 84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69" name="TextBox 84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0" name="TextBox 84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1" name="TextBox 84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2" name="TextBox 84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3" name="TextBox 84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4" name="TextBox 84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5" name="TextBox 84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6" name="TextBox 84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7" name="TextBox 84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8" name="TextBox 84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79" name="TextBox 84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0" name="TextBox 84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1" name="TextBox 84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2" name="TextBox 84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3" name="TextBox 84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4" name="TextBox 84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5" name="TextBox 84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6" name="TextBox 84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7" name="TextBox 84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8" name="TextBox 84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89" name="TextBox 84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0" name="TextBox 84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1" name="TextBox 84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2" name="TextBox 84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3" name="TextBox 84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4" name="TextBox 84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5" name="TextBox 84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6" name="TextBox 84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7" name="TextBox 84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8" name="TextBox 84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499" name="TextBox 84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0" name="TextBox 84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1" name="TextBox 85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2" name="TextBox 85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3" name="TextBox 85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4" name="TextBox 85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5" name="TextBox 85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6" name="TextBox 85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7" name="TextBox 85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8" name="TextBox 85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09" name="TextBox 85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0" name="TextBox 85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1" name="TextBox 85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2" name="TextBox 85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3" name="TextBox 85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4" name="TextBox 85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5" name="TextBox 85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6" name="TextBox 85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7" name="TextBox 85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8" name="TextBox 85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19" name="TextBox 85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0" name="TextBox 85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1" name="TextBox 85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2" name="TextBox 85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3" name="TextBox 85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4" name="TextBox 85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5" name="TextBox 85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6" name="TextBox 85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7" name="TextBox 85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8" name="TextBox 85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29" name="TextBox 85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0" name="TextBox 85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1" name="TextBox 85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2" name="TextBox 85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3" name="TextBox 85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4" name="TextBox 85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5" name="TextBox 85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6" name="TextBox 85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7" name="TextBox 85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8" name="TextBox 85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39" name="TextBox 85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0" name="TextBox 85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1" name="TextBox 854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2" name="TextBox 854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3" name="TextBox 854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4" name="TextBox 854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5" name="TextBox 854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6" name="TextBox 854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7" name="TextBox 854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8" name="TextBox 854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49" name="TextBox 854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0" name="TextBox 854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1" name="TextBox 855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2" name="TextBox 855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3" name="TextBox 855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4" name="TextBox 855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5" name="TextBox 855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6" name="TextBox 855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7" name="TextBox 855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8" name="TextBox 855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59" name="TextBox 855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0" name="TextBox 855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1" name="TextBox 856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2" name="TextBox 856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3" name="TextBox 856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4" name="TextBox 856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5" name="TextBox 856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6" name="TextBox 856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7" name="TextBox 856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8" name="TextBox 856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69" name="TextBox 856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0" name="TextBox 856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1" name="TextBox 857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2" name="TextBox 857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3" name="TextBox 857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4" name="TextBox 857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5" name="TextBox 857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6" name="TextBox 857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7" name="TextBox 857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8" name="TextBox 857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79" name="TextBox 857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0" name="TextBox 857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1" name="TextBox 858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2" name="TextBox 858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3" name="TextBox 858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4" name="TextBox 858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5" name="TextBox 858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6" name="TextBox 858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7" name="TextBox 858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8" name="TextBox 858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89" name="TextBox 858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0" name="TextBox 858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1" name="TextBox 859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2" name="TextBox 859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3" name="TextBox 859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4" name="TextBox 859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5" name="TextBox 859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6" name="TextBox 859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7" name="TextBox 859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8" name="TextBox 859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599" name="TextBox 859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0" name="TextBox 859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1" name="TextBox 860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2" name="TextBox 860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3" name="TextBox 860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4" name="TextBox 860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5" name="TextBox 860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6" name="TextBox 860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7" name="TextBox 860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8" name="TextBox 860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09" name="TextBox 860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0" name="TextBox 860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1" name="TextBox 861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2" name="TextBox 861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3" name="TextBox 861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4" name="TextBox 861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5" name="TextBox 861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6" name="TextBox 861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7" name="TextBox 861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8" name="TextBox 861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19" name="TextBox 861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0" name="TextBox 861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1" name="TextBox 862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2" name="TextBox 862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3" name="TextBox 862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4" name="TextBox 862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5" name="TextBox 862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6" name="TextBox 862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7" name="TextBox 862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8" name="TextBox 862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29" name="TextBox 862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0" name="TextBox 862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1" name="TextBox 8630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2" name="TextBox 8631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3" name="TextBox 8632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4" name="TextBox 8633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5" name="TextBox 8634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6" name="TextBox 8635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7" name="TextBox 8636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8" name="TextBox 8637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39" name="TextBox 8638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2476</xdr:row>
      <xdr:rowOff>0</xdr:rowOff>
    </xdr:from>
    <xdr:ext cx="184731" cy="264560"/>
    <xdr:sp macro="" textlink="">
      <xdr:nvSpPr>
        <xdr:cNvPr id="8640" name="TextBox 8639"/>
        <xdr:cNvSpPr txBox="1"/>
      </xdr:nvSpPr>
      <xdr:spPr>
        <a:xfrm>
          <a:off x="9715500" y="49013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1" name="TextBox 8640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2" name="TextBox 8641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3" name="TextBox 8642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4" name="TextBox 8643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5" name="TextBox 8644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6" name="TextBox 8645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7" name="TextBox 8646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8" name="TextBox 8647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49" name="TextBox 8648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0" name="TextBox 8649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1" name="TextBox 8650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2" name="TextBox 8651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3" name="TextBox 8652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4" name="TextBox 8653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5" name="TextBox 8654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6" name="TextBox 8655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7" name="TextBox 8656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8" name="TextBox 8657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59" name="TextBox 8658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0" name="TextBox 8659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1" name="TextBox 8660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2" name="TextBox 8661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3" name="TextBox 8662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4" name="TextBox 8663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5" name="TextBox 8664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6" name="TextBox 8665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7" name="TextBox 8666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8" name="TextBox 8667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69" name="TextBox 8668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0" name="TextBox 8669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1" name="TextBox 8670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2" name="TextBox 8671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3" name="TextBox 8672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4" name="TextBox 8673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5" name="TextBox 8674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6" name="TextBox 8675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7" name="TextBox 8676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8" name="TextBox 8677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79" name="TextBox 8678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0" name="TextBox 8679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1" name="TextBox 8680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2" name="TextBox 8681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3" name="TextBox 8682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4" name="TextBox 8683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5" name="TextBox 8684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6" name="TextBox 8685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7" name="TextBox 8686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8" name="TextBox 8687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89" name="TextBox 8688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90" name="TextBox 8689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91" name="TextBox 8690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92" name="TextBox 8691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93" name="TextBox 8692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10</xdr:col>
      <xdr:colOff>0</xdr:colOff>
      <xdr:row>2487</xdr:row>
      <xdr:rowOff>0</xdr:rowOff>
    </xdr:from>
    <xdr:ext cx="184731" cy="264560"/>
    <xdr:sp macro="" textlink="">
      <xdr:nvSpPr>
        <xdr:cNvPr id="8694" name="TextBox 8693"/>
        <xdr:cNvSpPr txBox="1"/>
      </xdr:nvSpPr>
      <xdr:spPr>
        <a:xfrm>
          <a:off x="19621500" y="493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695" name="TextBox 8694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696" name="TextBox 8695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697" name="TextBox 8696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698" name="TextBox 8697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699" name="TextBox 8698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0" name="TextBox 8699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1" name="TextBox 8700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2" name="TextBox 8701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3" name="TextBox 8702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4" name="TextBox 8703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5" name="TextBox 8704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6" name="TextBox 8705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7" name="TextBox 8706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8" name="TextBox 8707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09" name="TextBox 8708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0" name="TextBox 8709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1" name="TextBox 8710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2" name="TextBox 8711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3" name="TextBox 8712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4" name="TextBox 8713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5" name="TextBox 8714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6" name="TextBox 8715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7" name="TextBox 8716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8" name="TextBox 8717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8719" name="TextBox 8718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0" name="TextBox 8719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1" name="TextBox 8720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2" name="TextBox 8721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3" name="TextBox 8722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4" name="TextBox 8723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5" name="TextBox 8724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6" name="TextBox 8725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7" name="TextBox 8726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8" name="TextBox 8727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29" name="TextBox 8728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0" name="TextBox 8729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1" name="TextBox 8730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2" name="TextBox 8731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3" name="TextBox 8732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4" name="TextBox 8733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5" name="TextBox 8734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6" name="TextBox 8735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7" name="TextBox 8736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8" name="TextBox 8737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39" name="TextBox 8738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40" name="TextBox 8739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41" name="TextBox 8740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42" name="TextBox 8741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43" name="TextBox 8742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2383</xdr:row>
      <xdr:rowOff>0</xdr:rowOff>
    </xdr:from>
    <xdr:ext cx="184731" cy="264560"/>
    <xdr:sp macro="" textlink="">
      <xdr:nvSpPr>
        <xdr:cNvPr id="8744" name="TextBox 8743"/>
        <xdr:cNvSpPr txBox="1"/>
      </xdr:nvSpPr>
      <xdr:spPr>
        <a:xfrm>
          <a:off x="17049750" y="47097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45" name="TextBox 8744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46" name="TextBox 8745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47" name="TextBox 8746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48" name="TextBox 8747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49" name="TextBox 8748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0" name="TextBox 8749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1" name="TextBox 8750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2" name="TextBox 8751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3" name="TextBox 8752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4" name="TextBox 8753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5" name="TextBox 8754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6" name="TextBox 8755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7" name="TextBox 8756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8" name="TextBox 8757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59" name="TextBox 8758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0" name="TextBox 8759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1" name="TextBox 8760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2" name="TextBox 8761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3" name="TextBox 8762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4" name="TextBox 8763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5" name="TextBox 8764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6" name="TextBox 8765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7" name="TextBox 8766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8" name="TextBox 8767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2384</xdr:row>
      <xdr:rowOff>0</xdr:rowOff>
    </xdr:from>
    <xdr:ext cx="184731" cy="264560"/>
    <xdr:sp macro="" textlink="">
      <xdr:nvSpPr>
        <xdr:cNvPr id="8769" name="TextBox 8768"/>
        <xdr:cNvSpPr txBox="1"/>
      </xdr:nvSpPr>
      <xdr:spPr>
        <a:xfrm>
          <a:off x="17049750" y="4711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0" name="TextBox 8769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1" name="TextBox 8770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2" name="TextBox 8771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3" name="TextBox 8772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4" name="TextBox 8773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5" name="TextBox 8774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6" name="TextBox 8775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7" name="TextBox 8776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8" name="TextBox 8777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79" name="TextBox 8778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0" name="TextBox 8779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1" name="TextBox 8780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2" name="TextBox 8781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3" name="TextBox 8782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4" name="TextBox 8783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5" name="TextBox 8784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6" name="TextBox 8785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7" name="TextBox 8786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8" name="TextBox 8787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89" name="TextBox 8788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90" name="TextBox 8789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91" name="TextBox 8790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92" name="TextBox 8791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93" name="TextBox 8792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2385</xdr:row>
      <xdr:rowOff>0</xdr:rowOff>
    </xdr:from>
    <xdr:ext cx="184731" cy="264560"/>
    <xdr:sp macro="" textlink="">
      <xdr:nvSpPr>
        <xdr:cNvPr id="8794" name="TextBox 8793"/>
        <xdr:cNvSpPr txBox="1"/>
      </xdr:nvSpPr>
      <xdr:spPr>
        <a:xfrm>
          <a:off x="17049750" y="47135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795" name="TextBox 8794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796" name="TextBox 8795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797" name="TextBox 8796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798" name="TextBox 8797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799" name="TextBox 8798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0" name="TextBox 8799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1" name="TextBox 8800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2" name="TextBox 8801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3" name="TextBox 8802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4" name="TextBox 8803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5" name="TextBox 8804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6" name="TextBox 8805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7" name="TextBox 8806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8" name="TextBox 8807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09" name="TextBox 8808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0" name="TextBox 8809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1" name="TextBox 8810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2" name="TextBox 8811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3" name="TextBox 8812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4" name="TextBox 8813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5" name="TextBox 8814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6" name="TextBox 8815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7" name="TextBox 8816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8" name="TextBox 8817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2386</xdr:row>
      <xdr:rowOff>0</xdr:rowOff>
    </xdr:from>
    <xdr:ext cx="184731" cy="264560"/>
    <xdr:sp macro="" textlink="">
      <xdr:nvSpPr>
        <xdr:cNvPr id="8819" name="TextBox 8818"/>
        <xdr:cNvSpPr txBox="1"/>
      </xdr:nvSpPr>
      <xdr:spPr>
        <a:xfrm>
          <a:off x="17049750" y="47154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0" name="TextBox 8819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1" name="TextBox 8820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2" name="TextBox 8821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3" name="TextBox 8822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4" name="TextBox 8823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5" name="TextBox 8824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6" name="TextBox 8825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7" name="TextBox 8826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8" name="TextBox 8827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29" name="TextBox 8828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0" name="TextBox 8829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1" name="TextBox 8830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2" name="TextBox 8831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3" name="TextBox 8832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4" name="TextBox 8833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5" name="TextBox 8834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6" name="TextBox 8835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7" name="TextBox 8836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8" name="TextBox 8837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39" name="TextBox 8838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40" name="TextBox 8839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41" name="TextBox 8840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42" name="TextBox 8841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43" name="TextBox 8842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2387</xdr:row>
      <xdr:rowOff>0</xdr:rowOff>
    </xdr:from>
    <xdr:ext cx="184731" cy="264560"/>
    <xdr:sp macro="" textlink="">
      <xdr:nvSpPr>
        <xdr:cNvPr id="8844" name="TextBox 8843"/>
        <xdr:cNvSpPr txBox="1"/>
      </xdr:nvSpPr>
      <xdr:spPr>
        <a:xfrm>
          <a:off x="17049750" y="47173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45" name="TextBox 8844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46" name="TextBox 8845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47" name="TextBox 8846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48" name="TextBox 8847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49" name="TextBox 8848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0" name="TextBox 8849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1" name="TextBox 8850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2" name="TextBox 8851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3" name="TextBox 8852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4" name="TextBox 8853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5" name="TextBox 8854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6" name="TextBox 8855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7" name="TextBox 8856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8" name="TextBox 8857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59" name="TextBox 8858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0" name="TextBox 8859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1" name="TextBox 8860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2" name="TextBox 8861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3" name="TextBox 8862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4" name="TextBox 8863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5" name="TextBox 8864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6" name="TextBox 8865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7" name="TextBox 8866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8" name="TextBox 8867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2388</xdr:row>
      <xdr:rowOff>0</xdr:rowOff>
    </xdr:from>
    <xdr:ext cx="184731" cy="264560"/>
    <xdr:sp macro="" textlink="">
      <xdr:nvSpPr>
        <xdr:cNvPr id="8869" name="TextBox 8868"/>
        <xdr:cNvSpPr txBox="1"/>
      </xdr:nvSpPr>
      <xdr:spPr>
        <a:xfrm>
          <a:off x="17049750" y="471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0" name="TextBox 8869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1" name="TextBox 8870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2" name="TextBox 8871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3" name="TextBox 8872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4" name="TextBox 8873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5" name="TextBox 8874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6" name="TextBox 8875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7" name="TextBox 8876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8" name="TextBox 8877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79" name="TextBox 8878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0" name="TextBox 8879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1" name="TextBox 8880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2" name="TextBox 8881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3" name="TextBox 8882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4" name="TextBox 8883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5" name="TextBox 8884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6" name="TextBox 8885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7" name="TextBox 8886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8" name="TextBox 8887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89" name="TextBox 8888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90" name="TextBox 8889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91" name="TextBox 8890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92" name="TextBox 8891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93" name="TextBox 8892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2389</xdr:row>
      <xdr:rowOff>0</xdr:rowOff>
    </xdr:from>
    <xdr:ext cx="184731" cy="264560"/>
    <xdr:sp macro="" textlink="">
      <xdr:nvSpPr>
        <xdr:cNvPr id="8894" name="TextBox 8893"/>
        <xdr:cNvSpPr txBox="1"/>
      </xdr:nvSpPr>
      <xdr:spPr>
        <a:xfrm>
          <a:off x="17049750" y="4721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895" name="TextBox 8894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896" name="TextBox 8895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897" name="TextBox 8896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898" name="TextBox 8897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899" name="TextBox 8898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0" name="TextBox 8899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1" name="TextBox 8900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2" name="TextBox 8901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3" name="TextBox 8902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4" name="TextBox 8903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5" name="TextBox 8904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6" name="TextBox 8905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7" name="TextBox 8906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8" name="TextBox 8907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09" name="TextBox 8908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0" name="TextBox 8909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1" name="TextBox 8910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2" name="TextBox 8911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3" name="TextBox 8912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4" name="TextBox 8913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5" name="TextBox 8914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6" name="TextBox 8915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7" name="TextBox 8916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8" name="TextBox 8917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2390</xdr:row>
      <xdr:rowOff>0</xdr:rowOff>
    </xdr:from>
    <xdr:ext cx="184731" cy="264560"/>
    <xdr:sp macro="" textlink="">
      <xdr:nvSpPr>
        <xdr:cNvPr id="8919" name="TextBox 8918"/>
        <xdr:cNvSpPr txBox="1"/>
      </xdr:nvSpPr>
      <xdr:spPr>
        <a:xfrm>
          <a:off x="17049750" y="47230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0" name="TextBox 8919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1" name="TextBox 8920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2" name="TextBox 8921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3" name="TextBox 8922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4" name="TextBox 8923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5" name="TextBox 8924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6" name="TextBox 8925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7" name="TextBox 8926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8" name="TextBox 8927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29" name="TextBox 8928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0" name="TextBox 8929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1" name="TextBox 8930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2" name="TextBox 8931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3" name="TextBox 8932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4" name="TextBox 8933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5" name="TextBox 8934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6" name="TextBox 8935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7" name="TextBox 8936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8" name="TextBox 8937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39" name="TextBox 8938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40" name="TextBox 8939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41" name="TextBox 8940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42" name="TextBox 8941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43" name="TextBox 8942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2391</xdr:row>
      <xdr:rowOff>0</xdr:rowOff>
    </xdr:from>
    <xdr:ext cx="184731" cy="264560"/>
    <xdr:sp macro="" textlink="">
      <xdr:nvSpPr>
        <xdr:cNvPr id="8944" name="TextBox 8943"/>
        <xdr:cNvSpPr txBox="1"/>
      </xdr:nvSpPr>
      <xdr:spPr>
        <a:xfrm>
          <a:off x="17049750" y="4724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45" name="TextBox 8944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46" name="TextBox 8945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47" name="TextBox 8946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48" name="TextBox 8947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49" name="TextBox 8948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0" name="TextBox 8949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1" name="TextBox 8950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2" name="TextBox 8951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3" name="TextBox 8952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4" name="TextBox 8953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5" name="TextBox 8954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6" name="TextBox 8955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7" name="TextBox 8956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8" name="TextBox 8957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59" name="TextBox 8958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0" name="TextBox 8959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1" name="TextBox 8960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2" name="TextBox 8961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3" name="TextBox 8962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4" name="TextBox 8963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5" name="TextBox 8964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6" name="TextBox 8965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7" name="TextBox 8966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8" name="TextBox 8967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2392</xdr:row>
      <xdr:rowOff>0</xdr:rowOff>
    </xdr:from>
    <xdr:ext cx="184731" cy="264560"/>
    <xdr:sp macro="" textlink="">
      <xdr:nvSpPr>
        <xdr:cNvPr id="8969" name="TextBox 8968"/>
        <xdr:cNvSpPr txBox="1"/>
      </xdr:nvSpPr>
      <xdr:spPr>
        <a:xfrm>
          <a:off x="17049750" y="472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0" name="TextBox 8969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1" name="TextBox 8970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2" name="TextBox 8971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3" name="TextBox 8972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4" name="TextBox 8973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5" name="TextBox 8974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6" name="TextBox 8975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7" name="TextBox 8976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8" name="TextBox 8977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79" name="TextBox 8978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0" name="TextBox 8979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1" name="TextBox 8980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2" name="TextBox 8981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3" name="TextBox 8982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4" name="TextBox 8983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5" name="TextBox 8984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6" name="TextBox 8985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7" name="TextBox 8986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8" name="TextBox 8987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89" name="TextBox 8988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90" name="TextBox 8989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91" name="TextBox 8990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92" name="TextBox 8991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93" name="TextBox 8992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2393</xdr:row>
      <xdr:rowOff>0</xdr:rowOff>
    </xdr:from>
    <xdr:ext cx="184731" cy="264560"/>
    <xdr:sp macro="" textlink="">
      <xdr:nvSpPr>
        <xdr:cNvPr id="8994" name="TextBox 8993"/>
        <xdr:cNvSpPr txBox="1"/>
      </xdr:nvSpPr>
      <xdr:spPr>
        <a:xfrm>
          <a:off x="17049750" y="47306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8995" name="TextBox 8994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8996" name="TextBox 8995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8997" name="TextBox 8996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8998" name="TextBox 8997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8999" name="TextBox 8998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0" name="TextBox 8999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1" name="TextBox 9000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2" name="TextBox 9001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3" name="TextBox 9002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4" name="TextBox 9003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5" name="TextBox 9004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6" name="TextBox 9005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7" name="TextBox 9006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8" name="TextBox 9007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09" name="TextBox 9008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0" name="TextBox 9009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1" name="TextBox 9010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2" name="TextBox 9011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3" name="TextBox 9012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4" name="TextBox 9013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5" name="TextBox 9014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6" name="TextBox 9015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7" name="TextBox 9016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8" name="TextBox 9017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2394</xdr:row>
      <xdr:rowOff>0</xdr:rowOff>
    </xdr:from>
    <xdr:ext cx="184731" cy="264560"/>
    <xdr:sp macro="" textlink="">
      <xdr:nvSpPr>
        <xdr:cNvPr id="9019" name="TextBox 9018"/>
        <xdr:cNvSpPr txBox="1"/>
      </xdr:nvSpPr>
      <xdr:spPr>
        <a:xfrm>
          <a:off x="17049750" y="4732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0" name="TextBox 9019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1" name="TextBox 9020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2" name="TextBox 9021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3" name="TextBox 9022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4" name="TextBox 9023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5" name="TextBox 9024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6" name="TextBox 9025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7" name="TextBox 9026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8" name="TextBox 9027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29" name="TextBox 9028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0" name="TextBox 9029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1" name="TextBox 9030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2" name="TextBox 9031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3" name="TextBox 9032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4" name="TextBox 9033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5" name="TextBox 9034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6" name="TextBox 9035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7" name="TextBox 9036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8" name="TextBox 9037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39" name="TextBox 9038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40" name="TextBox 9039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41" name="TextBox 9040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42" name="TextBox 9041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43" name="TextBox 9042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2395</xdr:row>
      <xdr:rowOff>0</xdr:rowOff>
    </xdr:from>
    <xdr:ext cx="184731" cy="264560"/>
    <xdr:sp macro="" textlink="">
      <xdr:nvSpPr>
        <xdr:cNvPr id="9044" name="TextBox 9043"/>
        <xdr:cNvSpPr txBox="1"/>
      </xdr:nvSpPr>
      <xdr:spPr>
        <a:xfrm>
          <a:off x="17049750" y="47344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45" name="TextBox 9044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46" name="TextBox 9045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47" name="TextBox 9046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48" name="TextBox 9047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49" name="TextBox 9048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0" name="TextBox 9049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1" name="TextBox 9050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2" name="TextBox 9051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3" name="TextBox 9052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4" name="TextBox 9053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5" name="TextBox 9054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6" name="TextBox 9055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7" name="TextBox 9056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8" name="TextBox 9057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59" name="TextBox 9058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0" name="TextBox 9059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1" name="TextBox 9060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2" name="TextBox 9061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3" name="TextBox 9062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4" name="TextBox 9063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5" name="TextBox 9064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6" name="TextBox 9065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7" name="TextBox 9066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8" name="TextBox 9067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2396</xdr:row>
      <xdr:rowOff>0</xdr:rowOff>
    </xdr:from>
    <xdr:ext cx="184731" cy="264560"/>
    <xdr:sp macro="" textlink="">
      <xdr:nvSpPr>
        <xdr:cNvPr id="9069" name="TextBox 9068"/>
        <xdr:cNvSpPr txBox="1"/>
      </xdr:nvSpPr>
      <xdr:spPr>
        <a:xfrm>
          <a:off x="17049750" y="47384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0" name="TextBox 9069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1" name="TextBox 9070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2" name="TextBox 9071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3" name="TextBox 9072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4" name="TextBox 9073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5" name="TextBox 9074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6" name="TextBox 9075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7" name="TextBox 9076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8" name="TextBox 9077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79" name="TextBox 9078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0" name="TextBox 9079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1" name="TextBox 9080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2" name="TextBox 9081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3" name="TextBox 9082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4" name="TextBox 9083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5" name="TextBox 9084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6" name="TextBox 9085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7" name="TextBox 9086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8" name="TextBox 9087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89" name="TextBox 9088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90" name="TextBox 9089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91" name="TextBox 9090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92" name="TextBox 9091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93" name="TextBox 9092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2397</xdr:row>
      <xdr:rowOff>0</xdr:rowOff>
    </xdr:from>
    <xdr:ext cx="184731" cy="264560"/>
    <xdr:sp macro="" textlink="">
      <xdr:nvSpPr>
        <xdr:cNvPr id="9094" name="TextBox 9093"/>
        <xdr:cNvSpPr txBox="1"/>
      </xdr:nvSpPr>
      <xdr:spPr>
        <a:xfrm>
          <a:off x="17049750" y="4740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095" name="TextBox 9094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096" name="TextBox 9095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097" name="TextBox 9096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098" name="TextBox 9097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099" name="TextBox 9098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0" name="TextBox 9099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1" name="TextBox 9100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2" name="TextBox 9101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3" name="TextBox 9102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4" name="TextBox 9103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5" name="TextBox 9104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6" name="TextBox 9105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7" name="TextBox 9106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8" name="TextBox 9107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09" name="TextBox 9108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0" name="TextBox 9109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1" name="TextBox 9110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2" name="TextBox 9111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3" name="TextBox 9112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4" name="TextBox 9113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5" name="TextBox 9114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6" name="TextBox 9115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7" name="TextBox 9116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8" name="TextBox 9117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2398</xdr:row>
      <xdr:rowOff>0</xdr:rowOff>
    </xdr:from>
    <xdr:ext cx="184731" cy="264560"/>
    <xdr:sp macro="" textlink="">
      <xdr:nvSpPr>
        <xdr:cNvPr id="9119" name="TextBox 9118"/>
        <xdr:cNvSpPr txBox="1"/>
      </xdr:nvSpPr>
      <xdr:spPr>
        <a:xfrm>
          <a:off x="17049750" y="47423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0" name="TextBox 9119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1" name="TextBox 9120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2" name="TextBox 9121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3" name="TextBox 9122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4" name="TextBox 9123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5" name="TextBox 9124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6" name="TextBox 9125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7" name="TextBox 9126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8" name="TextBox 9127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29" name="TextBox 9128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0" name="TextBox 9129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1" name="TextBox 9130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2" name="TextBox 9131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3" name="TextBox 9132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4" name="TextBox 9133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5" name="TextBox 9134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6" name="TextBox 9135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7" name="TextBox 9136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8" name="TextBox 9137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39" name="TextBox 9138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40" name="TextBox 9139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41" name="TextBox 9140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42" name="TextBox 9141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43" name="TextBox 9142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2399</xdr:row>
      <xdr:rowOff>0</xdr:rowOff>
    </xdr:from>
    <xdr:ext cx="184731" cy="264560"/>
    <xdr:sp macro="" textlink="">
      <xdr:nvSpPr>
        <xdr:cNvPr id="9144" name="TextBox 9143"/>
        <xdr:cNvSpPr txBox="1"/>
      </xdr:nvSpPr>
      <xdr:spPr>
        <a:xfrm>
          <a:off x="17049750" y="4744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45" name="TextBox 9144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46" name="TextBox 9145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47" name="TextBox 9146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48" name="TextBox 9147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49" name="TextBox 9148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0" name="TextBox 9149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1" name="TextBox 9150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2" name="TextBox 9151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3" name="TextBox 9152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4" name="TextBox 9153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5" name="TextBox 9154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6" name="TextBox 9155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7" name="TextBox 9156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8" name="TextBox 9157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59" name="TextBox 9158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0" name="TextBox 9159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1" name="TextBox 9160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2" name="TextBox 9161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3" name="TextBox 9162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4" name="TextBox 9163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5" name="TextBox 9164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6" name="TextBox 9165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7" name="TextBox 9166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8" name="TextBox 9167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2400</xdr:row>
      <xdr:rowOff>0</xdr:rowOff>
    </xdr:from>
    <xdr:ext cx="184731" cy="264560"/>
    <xdr:sp macro="" textlink="">
      <xdr:nvSpPr>
        <xdr:cNvPr id="9169" name="TextBox 9168"/>
        <xdr:cNvSpPr txBox="1"/>
      </xdr:nvSpPr>
      <xdr:spPr>
        <a:xfrm>
          <a:off x="17049750" y="47461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0" name="TextBox 9169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1" name="TextBox 9170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2" name="TextBox 9171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3" name="TextBox 9172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4" name="TextBox 9173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5" name="TextBox 9174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6" name="TextBox 9175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7" name="TextBox 9176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8" name="TextBox 9177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79" name="TextBox 9178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0" name="TextBox 9179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1" name="TextBox 9180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2" name="TextBox 9181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3" name="TextBox 9182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4" name="TextBox 9183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5" name="TextBox 9184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6" name="TextBox 9185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7" name="TextBox 9186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8" name="TextBox 9187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89" name="TextBox 9188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90" name="TextBox 9189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91" name="TextBox 9190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92" name="TextBox 9191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93" name="TextBox 9192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2401</xdr:row>
      <xdr:rowOff>0</xdr:rowOff>
    </xdr:from>
    <xdr:ext cx="184731" cy="264560"/>
    <xdr:sp macro="" textlink="">
      <xdr:nvSpPr>
        <xdr:cNvPr id="9194" name="TextBox 9193"/>
        <xdr:cNvSpPr txBox="1"/>
      </xdr:nvSpPr>
      <xdr:spPr>
        <a:xfrm>
          <a:off x="17049750" y="4748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195" name="TextBox 919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196" name="TextBox 919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197" name="TextBox 919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198" name="TextBox 919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199" name="TextBox 919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0" name="TextBox 919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1" name="TextBox 920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2" name="TextBox 920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3" name="TextBox 920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4" name="TextBox 920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5" name="TextBox 920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6" name="TextBox 920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7" name="TextBox 920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8" name="TextBox 920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09" name="TextBox 920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0" name="TextBox 920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1" name="TextBox 921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2" name="TextBox 921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3" name="TextBox 921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4" name="TextBox 921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5" name="TextBox 921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6" name="TextBox 921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7" name="TextBox 921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8" name="TextBox 921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9219" name="TextBox 921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0" name="TextBox 921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1" name="TextBox 922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2" name="TextBox 922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3" name="TextBox 922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4" name="TextBox 922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5" name="TextBox 922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6" name="TextBox 922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7" name="TextBox 922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8" name="TextBox 922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29" name="TextBox 922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0" name="TextBox 922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1" name="TextBox 923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2" name="TextBox 923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3" name="TextBox 923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4" name="TextBox 923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5" name="TextBox 923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6" name="TextBox 923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7" name="TextBox 923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8" name="TextBox 923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39" name="TextBox 923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0" name="TextBox 923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1" name="TextBox 924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2" name="TextBox 924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3" name="TextBox 924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4" name="TextBox 924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5" name="TextBox 924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6" name="TextBox 924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7" name="TextBox 924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8" name="TextBox 924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49" name="TextBox 924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0" name="TextBox 924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1" name="TextBox 925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2" name="TextBox 925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3" name="TextBox 925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4" name="TextBox 925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5" name="TextBox 925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6" name="TextBox 925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7" name="TextBox 925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8" name="TextBox 925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59" name="TextBox 925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0" name="TextBox 925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1" name="TextBox 926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2" name="TextBox 926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3" name="TextBox 926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4" name="TextBox 926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5" name="TextBox 926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6" name="TextBox 926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7" name="TextBox 926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8" name="TextBox 926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9269" name="TextBox 926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0" name="TextBox 9269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1" name="TextBox 9270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2" name="TextBox 9271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3" name="TextBox 9272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4" name="TextBox 9273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5" name="TextBox 9274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6" name="TextBox 9275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7" name="TextBox 9276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8" name="TextBox 9277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79" name="TextBox 9278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0" name="TextBox 9279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1" name="TextBox 9280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2" name="TextBox 9281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3" name="TextBox 9282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4" name="TextBox 9283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5" name="TextBox 9284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6" name="TextBox 9285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7" name="TextBox 9286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8" name="TextBox 9287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89" name="TextBox 9288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0" name="TextBox 9289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1" name="TextBox 9290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2" name="TextBox 9291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3" name="TextBox 9292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4" name="TextBox 9293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5" name="TextBox 9294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6" name="TextBox 9295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7" name="TextBox 9296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8" name="TextBox 9297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299" name="TextBox 9298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0" name="TextBox 9299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1" name="TextBox 9300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2" name="TextBox 9301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3" name="TextBox 9302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4" name="TextBox 9303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5" name="TextBox 9304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6" name="TextBox 9305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7" name="TextBox 9306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8" name="TextBox 9307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09" name="TextBox 9308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0" name="TextBox 9309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1" name="TextBox 9310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2" name="TextBox 9311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3" name="TextBox 9312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4" name="TextBox 9313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5" name="TextBox 9314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6" name="TextBox 9315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7" name="TextBox 9316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8" name="TextBox 9317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2378</xdr:row>
      <xdr:rowOff>0</xdr:rowOff>
    </xdr:from>
    <xdr:ext cx="184731" cy="264560"/>
    <xdr:sp macro="" textlink="">
      <xdr:nvSpPr>
        <xdr:cNvPr id="9319" name="TextBox 9318"/>
        <xdr:cNvSpPr txBox="1"/>
      </xdr:nvSpPr>
      <xdr:spPr>
        <a:xfrm>
          <a:off x="17049750" y="47002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0" name="TextBox 9319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1" name="TextBox 9320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2" name="TextBox 9321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3" name="TextBox 9322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4" name="TextBox 9323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5" name="TextBox 9324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6" name="TextBox 9325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7" name="TextBox 9326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8" name="TextBox 9327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29" name="TextBox 9328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0" name="TextBox 9329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1" name="TextBox 9330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2" name="TextBox 9331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3" name="TextBox 9332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4" name="TextBox 9333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5" name="TextBox 9334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6" name="TextBox 9335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7" name="TextBox 9336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8" name="TextBox 9337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39" name="TextBox 9338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0" name="TextBox 9339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1" name="TextBox 9340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2" name="TextBox 9341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3" name="TextBox 9342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4" name="TextBox 9343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5" name="TextBox 9344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6" name="TextBox 9345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7" name="TextBox 9346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8" name="TextBox 9347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49" name="TextBox 9348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0" name="TextBox 9349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1" name="TextBox 9350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2" name="TextBox 9351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3" name="TextBox 9352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4" name="TextBox 9353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5" name="TextBox 9354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6" name="TextBox 9355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7" name="TextBox 9356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8" name="TextBox 9357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59" name="TextBox 9358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0" name="TextBox 9359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1" name="TextBox 9360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2" name="TextBox 9361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3" name="TextBox 9362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4" name="TextBox 9363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5" name="TextBox 9364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6" name="TextBox 9365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7" name="TextBox 9366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8" name="TextBox 9367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2379</xdr:row>
      <xdr:rowOff>0</xdr:rowOff>
    </xdr:from>
    <xdr:ext cx="184731" cy="264560"/>
    <xdr:sp macro="" textlink="">
      <xdr:nvSpPr>
        <xdr:cNvPr id="9369" name="TextBox 9368"/>
        <xdr:cNvSpPr txBox="1"/>
      </xdr:nvSpPr>
      <xdr:spPr>
        <a:xfrm>
          <a:off x="17049750" y="47021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0" name="TextBox 9369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1" name="TextBox 9370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2" name="TextBox 9371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3" name="TextBox 9372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4" name="TextBox 9373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5" name="TextBox 9374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6" name="TextBox 9375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7" name="TextBox 9376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8" name="TextBox 9377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79" name="TextBox 9378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0" name="TextBox 9379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1" name="TextBox 9380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2" name="TextBox 9381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3" name="TextBox 9382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4" name="TextBox 9383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5" name="TextBox 9384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6" name="TextBox 9385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7" name="TextBox 9386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8" name="TextBox 9387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89" name="TextBox 9388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0" name="TextBox 9389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1" name="TextBox 9390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2" name="TextBox 9391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3" name="TextBox 9392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4" name="TextBox 9393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5" name="TextBox 9394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6" name="TextBox 9395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7" name="TextBox 9396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8" name="TextBox 9397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399" name="TextBox 9398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0" name="TextBox 9399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1" name="TextBox 9400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2" name="TextBox 9401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3" name="TextBox 9402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4" name="TextBox 9403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5" name="TextBox 9404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6" name="TextBox 9405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7" name="TextBox 9406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8" name="TextBox 9407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09" name="TextBox 9408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0" name="TextBox 9409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1" name="TextBox 9410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2" name="TextBox 9411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3" name="TextBox 9412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4" name="TextBox 9413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5" name="TextBox 9414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6" name="TextBox 9415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7" name="TextBox 9416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8" name="TextBox 9417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2380</xdr:row>
      <xdr:rowOff>0</xdr:rowOff>
    </xdr:from>
    <xdr:ext cx="184731" cy="264560"/>
    <xdr:sp macro="" textlink="">
      <xdr:nvSpPr>
        <xdr:cNvPr id="9419" name="TextBox 9418"/>
        <xdr:cNvSpPr txBox="1"/>
      </xdr:nvSpPr>
      <xdr:spPr>
        <a:xfrm>
          <a:off x="17049750" y="4704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0" name="TextBox 9419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1" name="TextBox 9420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2" name="TextBox 9421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3" name="TextBox 9422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4" name="TextBox 9423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5" name="TextBox 9424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6" name="TextBox 9425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7" name="TextBox 9426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8" name="TextBox 9427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29" name="TextBox 9428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0" name="TextBox 9429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1" name="TextBox 9430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2" name="TextBox 9431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3" name="TextBox 9432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4" name="TextBox 9433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5" name="TextBox 9434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6" name="TextBox 9435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7" name="TextBox 9436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8" name="TextBox 9437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39" name="TextBox 9438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0" name="TextBox 9439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1" name="TextBox 9440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2" name="TextBox 9441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3" name="TextBox 9442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4" name="TextBox 9443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5" name="TextBox 9444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6" name="TextBox 9445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7" name="TextBox 9446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8" name="TextBox 9447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49" name="TextBox 9448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0" name="TextBox 9449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1" name="TextBox 9450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2" name="TextBox 9451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3" name="TextBox 9452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4" name="TextBox 9453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5" name="TextBox 9454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6" name="TextBox 9455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7" name="TextBox 9456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8" name="TextBox 9457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59" name="TextBox 9458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0" name="TextBox 9459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1" name="TextBox 9460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2" name="TextBox 9461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3" name="TextBox 9462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4" name="TextBox 9463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5" name="TextBox 9464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6" name="TextBox 9465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7" name="TextBox 9466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8" name="TextBox 9467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2381</xdr:row>
      <xdr:rowOff>0</xdr:rowOff>
    </xdr:from>
    <xdr:ext cx="184731" cy="264560"/>
    <xdr:sp macro="" textlink="">
      <xdr:nvSpPr>
        <xdr:cNvPr id="9469" name="TextBox 9468"/>
        <xdr:cNvSpPr txBox="1"/>
      </xdr:nvSpPr>
      <xdr:spPr>
        <a:xfrm>
          <a:off x="17049750" y="47059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0" name="TextBox 9469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1" name="TextBox 9470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2" name="TextBox 9471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3" name="TextBox 9472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4" name="TextBox 9473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5" name="TextBox 9474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6" name="TextBox 9475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7" name="TextBox 9476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8" name="TextBox 9477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79" name="TextBox 9478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0" name="TextBox 9479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1" name="TextBox 9480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2" name="TextBox 9481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3" name="TextBox 9482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4" name="TextBox 9483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5" name="TextBox 9484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6" name="TextBox 9485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7" name="TextBox 9486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8" name="TextBox 9487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89" name="TextBox 9488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90" name="TextBox 9489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91" name="TextBox 9490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92" name="TextBox 9491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93" name="TextBox 9492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2382</xdr:row>
      <xdr:rowOff>0</xdr:rowOff>
    </xdr:from>
    <xdr:ext cx="184731" cy="264560"/>
    <xdr:sp macro="" textlink="">
      <xdr:nvSpPr>
        <xdr:cNvPr id="9494" name="TextBox 9493"/>
        <xdr:cNvSpPr txBox="1"/>
      </xdr:nvSpPr>
      <xdr:spPr>
        <a:xfrm>
          <a:off x="17049750" y="4707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495" name="TextBox 9494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496" name="TextBox 9495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497" name="TextBox 9496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498" name="TextBox 9497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499" name="TextBox 9498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0" name="TextBox 9499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1" name="TextBox 9500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2" name="TextBox 9501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3" name="TextBox 9502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4" name="TextBox 9503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5" name="TextBox 9504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6" name="TextBox 9505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7" name="TextBox 9506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8" name="TextBox 9507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09" name="TextBox 9508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0" name="TextBox 9509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1" name="TextBox 9510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2" name="TextBox 9511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3" name="TextBox 9512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4" name="TextBox 9513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5" name="TextBox 9514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6" name="TextBox 9515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7" name="TextBox 9516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8" name="TextBox 9517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19" name="TextBox 9518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0" name="TextBox 9519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1" name="TextBox 9520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2" name="TextBox 9521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3" name="TextBox 9522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4" name="TextBox 9523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5" name="TextBox 9524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6" name="TextBox 9525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7" name="TextBox 9526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8" name="TextBox 9527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29" name="TextBox 9528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0" name="TextBox 9529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1" name="TextBox 9530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2" name="TextBox 9531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3" name="TextBox 9532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4" name="TextBox 9533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5" name="TextBox 9534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6" name="TextBox 9535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7" name="TextBox 9536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8" name="TextBox 9537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39" name="TextBox 9538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40" name="TextBox 9539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41" name="TextBox 9540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42" name="TextBox 9541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43" name="TextBox 9542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2357</xdr:row>
      <xdr:rowOff>0</xdr:rowOff>
    </xdr:from>
    <xdr:ext cx="184731" cy="264560"/>
    <xdr:sp macro="" textlink="">
      <xdr:nvSpPr>
        <xdr:cNvPr id="9544" name="TextBox 9543"/>
        <xdr:cNvSpPr txBox="1"/>
      </xdr:nvSpPr>
      <xdr:spPr>
        <a:xfrm>
          <a:off x="17049750" y="4660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45" name="TextBox 954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46" name="TextBox 954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47" name="TextBox 954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48" name="TextBox 954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49" name="TextBox 954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0" name="TextBox 954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1" name="TextBox 955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2" name="TextBox 955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3" name="TextBox 955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4" name="TextBox 955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5" name="TextBox 955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6" name="TextBox 955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7" name="TextBox 955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8" name="TextBox 955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59" name="TextBox 955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0" name="TextBox 955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1" name="TextBox 956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2" name="TextBox 956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3" name="TextBox 956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4" name="TextBox 956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5" name="TextBox 956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6" name="TextBox 956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7" name="TextBox 956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8" name="TextBox 956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69" name="TextBox 956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0" name="TextBox 956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1" name="TextBox 957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2" name="TextBox 957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3" name="TextBox 957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4" name="TextBox 957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5" name="TextBox 957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6" name="TextBox 957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7" name="TextBox 957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8" name="TextBox 957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79" name="TextBox 957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0" name="TextBox 957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1" name="TextBox 958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2" name="TextBox 958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3" name="TextBox 958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4" name="TextBox 958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5" name="TextBox 958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6" name="TextBox 958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7" name="TextBox 958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8" name="TextBox 958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89" name="TextBox 958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0" name="TextBox 958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1" name="TextBox 959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2" name="TextBox 959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3" name="TextBox 959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4" name="TextBox 959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5" name="TextBox 959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6" name="TextBox 959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7" name="TextBox 959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8" name="TextBox 959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599" name="TextBox 959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0" name="TextBox 959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1" name="TextBox 960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2" name="TextBox 960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3" name="TextBox 960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4" name="TextBox 960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5" name="TextBox 960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6" name="TextBox 960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7" name="TextBox 960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8" name="TextBox 960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09" name="TextBox 960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0" name="TextBox 960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1" name="TextBox 961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2" name="TextBox 961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3" name="TextBox 961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4" name="TextBox 961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5" name="TextBox 961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6" name="TextBox 961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7" name="TextBox 961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8" name="TextBox 961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19" name="TextBox 961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0" name="TextBox 961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1" name="TextBox 962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2" name="TextBox 962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3" name="TextBox 962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4" name="TextBox 962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5" name="TextBox 962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6" name="TextBox 962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7" name="TextBox 962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8" name="TextBox 962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29" name="TextBox 962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0" name="TextBox 962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1" name="TextBox 963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2" name="TextBox 963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3" name="TextBox 963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4" name="TextBox 963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5" name="TextBox 9634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6" name="TextBox 9635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7" name="TextBox 9636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8" name="TextBox 9637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39" name="TextBox 9638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40" name="TextBox 9639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41" name="TextBox 9640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42" name="TextBox 9641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43" name="TextBox 9642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2358</xdr:row>
      <xdr:rowOff>0</xdr:rowOff>
    </xdr:from>
    <xdr:ext cx="184731" cy="264560"/>
    <xdr:sp macro="" textlink="">
      <xdr:nvSpPr>
        <xdr:cNvPr id="9644" name="TextBox 9643"/>
        <xdr:cNvSpPr txBox="1"/>
      </xdr:nvSpPr>
      <xdr:spPr>
        <a:xfrm>
          <a:off x="17049750" y="46621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45" name="TextBox 964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46" name="TextBox 964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47" name="TextBox 964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48" name="TextBox 964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49" name="TextBox 964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0" name="TextBox 964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1" name="TextBox 965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2" name="TextBox 965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3" name="TextBox 965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4" name="TextBox 965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5" name="TextBox 965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6" name="TextBox 965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7" name="TextBox 965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8" name="TextBox 965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59" name="TextBox 965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0" name="TextBox 965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1" name="TextBox 966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2" name="TextBox 966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3" name="TextBox 966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4" name="TextBox 966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5" name="TextBox 966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6" name="TextBox 966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7" name="TextBox 966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8" name="TextBox 966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69" name="TextBox 966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0" name="TextBox 966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1" name="TextBox 967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2" name="TextBox 967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3" name="TextBox 967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4" name="TextBox 967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5" name="TextBox 967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6" name="TextBox 967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7" name="TextBox 967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8" name="TextBox 967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79" name="TextBox 967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0" name="TextBox 967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1" name="TextBox 968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2" name="TextBox 968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3" name="TextBox 968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4" name="TextBox 968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5" name="TextBox 968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6" name="TextBox 968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7" name="TextBox 968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8" name="TextBox 968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89" name="TextBox 968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0" name="TextBox 968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1" name="TextBox 969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2" name="TextBox 969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3" name="TextBox 969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4" name="TextBox 969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5" name="TextBox 969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6" name="TextBox 969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7" name="TextBox 969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8" name="TextBox 969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699" name="TextBox 969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0" name="TextBox 969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1" name="TextBox 970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2" name="TextBox 970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3" name="TextBox 970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4" name="TextBox 970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5" name="TextBox 970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6" name="TextBox 970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7" name="TextBox 970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8" name="TextBox 970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09" name="TextBox 970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0" name="TextBox 970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1" name="TextBox 971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2" name="TextBox 971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3" name="TextBox 971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4" name="TextBox 971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5" name="TextBox 971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6" name="TextBox 971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7" name="TextBox 971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8" name="TextBox 971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19" name="TextBox 971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0" name="TextBox 971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1" name="TextBox 972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2" name="TextBox 972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3" name="TextBox 972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4" name="TextBox 972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5" name="TextBox 972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6" name="TextBox 972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7" name="TextBox 972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8" name="TextBox 972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29" name="TextBox 972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0" name="TextBox 972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1" name="TextBox 973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2" name="TextBox 973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3" name="TextBox 973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4" name="TextBox 973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5" name="TextBox 9734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6" name="TextBox 9735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7" name="TextBox 9736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8" name="TextBox 9737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39" name="TextBox 9738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40" name="TextBox 9739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41" name="TextBox 9740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42" name="TextBox 9741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43" name="TextBox 9742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2359</xdr:row>
      <xdr:rowOff>0</xdr:rowOff>
    </xdr:from>
    <xdr:ext cx="184731" cy="264560"/>
    <xdr:sp macro="" textlink="">
      <xdr:nvSpPr>
        <xdr:cNvPr id="9744" name="TextBox 9743"/>
        <xdr:cNvSpPr txBox="1"/>
      </xdr:nvSpPr>
      <xdr:spPr>
        <a:xfrm>
          <a:off x="17049750" y="4664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45" name="TextBox 974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46" name="TextBox 974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47" name="TextBox 974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48" name="TextBox 974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49" name="TextBox 974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0" name="TextBox 974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1" name="TextBox 975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2" name="TextBox 975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3" name="TextBox 975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4" name="TextBox 975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5" name="TextBox 975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6" name="TextBox 975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7" name="TextBox 975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8" name="TextBox 975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59" name="TextBox 975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0" name="TextBox 975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1" name="TextBox 976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2" name="TextBox 976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3" name="TextBox 976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4" name="TextBox 976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5" name="TextBox 976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6" name="TextBox 976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7" name="TextBox 976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8" name="TextBox 976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69" name="TextBox 976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0" name="TextBox 976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1" name="TextBox 977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2" name="TextBox 977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3" name="TextBox 977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4" name="TextBox 977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5" name="TextBox 977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6" name="TextBox 977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7" name="TextBox 977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8" name="TextBox 977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79" name="TextBox 977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0" name="TextBox 977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1" name="TextBox 978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2" name="TextBox 978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3" name="TextBox 978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4" name="TextBox 978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5" name="TextBox 978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6" name="TextBox 978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7" name="TextBox 978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8" name="TextBox 978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89" name="TextBox 978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0" name="TextBox 978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1" name="TextBox 979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2" name="TextBox 979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3" name="TextBox 979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4" name="TextBox 979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5" name="TextBox 979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6" name="TextBox 979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7" name="TextBox 979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8" name="TextBox 979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799" name="TextBox 979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0" name="TextBox 979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1" name="TextBox 980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2" name="TextBox 980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3" name="TextBox 980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4" name="TextBox 980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5" name="TextBox 980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6" name="TextBox 980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7" name="TextBox 980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8" name="TextBox 980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09" name="TextBox 980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0" name="TextBox 980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1" name="TextBox 981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2" name="TextBox 981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3" name="TextBox 981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4" name="TextBox 981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5" name="TextBox 981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6" name="TextBox 981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7" name="TextBox 981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8" name="TextBox 981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19" name="TextBox 981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0" name="TextBox 981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1" name="TextBox 982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2" name="TextBox 982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3" name="TextBox 982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4" name="TextBox 982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5" name="TextBox 982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6" name="TextBox 982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7" name="TextBox 982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8" name="TextBox 982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29" name="TextBox 982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0" name="TextBox 982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1" name="TextBox 983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2" name="TextBox 983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3" name="TextBox 983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4" name="TextBox 983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5" name="TextBox 9834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6" name="TextBox 9835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7" name="TextBox 9836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8" name="TextBox 9837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39" name="TextBox 9838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40" name="TextBox 9839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41" name="TextBox 9840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42" name="TextBox 9841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43" name="TextBox 9842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2360</xdr:row>
      <xdr:rowOff>0</xdr:rowOff>
    </xdr:from>
    <xdr:ext cx="184731" cy="264560"/>
    <xdr:sp macro="" textlink="">
      <xdr:nvSpPr>
        <xdr:cNvPr id="9844" name="TextBox 9843"/>
        <xdr:cNvSpPr txBox="1"/>
      </xdr:nvSpPr>
      <xdr:spPr>
        <a:xfrm>
          <a:off x="17049750" y="4665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45" name="TextBox 984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46" name="TextBox 984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47" name="TextBox 984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48" name="TextBox 984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49" name="TextBox 984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0" name="TextBox 984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1" name="TextBox 985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2" name="TextBox 985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3" name="TextBox 985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4" name="TextBox 985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5" name="TextBox 985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6" name="TextBox 985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7" name="TextBox 985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8" name="TextBox 985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59" name="TextBox 985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0" name="TextBox 985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1" name="TextBox 986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2" name="TextBox 986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3" name="TextBox 986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4" name="TextBox 986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5" name="TextBox 986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6" name="TextBox 986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7" name="TextBox 986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8" name="TextBox 986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69" name="TextBox 986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0" name="TextBox 986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1" name="TextBox 987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2" name="TextBox 987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3" name="TextBox 987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4" name="TextBox 987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5" name="TextBox 987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6" name="TextBox 987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7" name="TextBox 987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8" name="TextBox 987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79" name="TextBox 987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0" name="TextBox 987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1" name="TextBox 988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2" name="TextBox 988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3" name="TextBox 988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4" name="TextBox 988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5" name="TextBox 988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6" name="TextBox 988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7" name="TextBox 988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8" name="TextBox 988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89" name="TextBox 988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0" name="TextBox 988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1" name="TextBox 989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2" name="TextBox 989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3" name="TextBox 989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4" name="TextBox 989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5" name="TextBox 989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6" name="TextBox 989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7" name="TextBox 989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8" name="TextBox 989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899" name="TextBox 989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0" name="TextBox 989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1" name="TextBox 990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2" name="TextBox 990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3" name="TextBox 990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4" name="TextBox 990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5" name="TextBox 990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6" name="TextBox 990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7" name="TextBox 990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8" name="TextBox 990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09" name="TextBox 990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0" name="TextBox 990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1" name="TextBox 991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2" name="TextBox 991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3" name="TextBox 991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4" name="TextBox 991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5" name="TextBox 991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6" name="TextBox 991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7" name="TextBox 991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8" name="TextBox 991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19" name="TextBox 991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0" name="TextBox 991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1" name="TextBox 992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2" name="TextBox 992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3" name="TextBox 992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4" name="TextBox 992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5" name="TextBox 992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6" name="TextBox 992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7" name="TextBox 992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8" name="TextBox 992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29" name="TextBox 992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0" name="TextBox 992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1" name="TextBox 993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2" name="TextBox 993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3" name="TextBox 993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4" name="TextBox 993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5" name="TextBox 9934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6" name="TextBox 9935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7" name="TextBox 9936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8" name="TextBox 9937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39" name="TextBox 9938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40" name="TextBox 9939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41" name="TextBox 9940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42" name="TextBox 9941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43" name="TextBox 9942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2361</xdr:row>
      <xdr:rowOff>0</xdr:rowOff>
    </xdr:from>
    <xdr:ext cx="184731" cy="264560"/>
    <xdr:sp macro="" textlink="">
      <xdr:nvSpPr>
        <xdr:cNvPr id="9944" name="TextBox 9943"/>
        <xdr:cNvSpPr txBox="1"/>
      </xdr:nvSpPr>
      <xdr:spPr>
        <a:xfrm>
          <a:off x="17049750" y="466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45" name="TextBox 994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46" name="TextBox 994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47" name="TextBox 994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48" name="TextBox 994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49" name="TextBox 994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0" name="TextBox 994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1" name="TextBox 995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2" name="TextBox 995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3" name="TextBox 995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4" name="TextBox 995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5" name="TextBox 995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6" name="TextBox 995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7" name="TextBox 995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8" name="TextBox 995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59" name="TextBox 995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0" name="TextBox 995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1" name="TextBox 996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2" name="TextBox 996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3" name="TextBox 996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4" name="TextBox 996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5" name="TextBox 996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6" name="TextBox 996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7" name="TextBox 996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8" name="TextBox 996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69" name="TextBox 996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0" name="TextBox 996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1" name="TextBox 997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2" name="TextBox 997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3" name="TextBox 997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4" name="TextBox 997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5" name="TextBox 997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6" name="TextBox 997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7" name="TextBox 997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8" name="TextBox 997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79" name="TextBox 997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0" name="TextBox 997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1" name="TextBox 998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2" name="TextBox 998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3" name="TextBox 998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4" name="TextBox 998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5" name="TextBox 998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6" name="TextBox 998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7" name="TextBox 998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8" name="TextBox 998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89" name="TextBox 998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0" name="TextBox 998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1" name="TextBox 999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2" name="TextBox 999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3" name="TextBox 999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4" name="TextBox 999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5" name="TextBox 999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6" name="TextBox 999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7" name="TextBox 999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8" name="TextBox 999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9999" name="TextBox 999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0" name="TextBox 999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1" name="TextBox 1000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2" name="TextBox 1000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3" name="TextBox 1000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4" name="TextBox 1000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5" name="TextBox 1000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6" name="TextBox 1000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7" name="TextBox 1000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8" name="TextBox 1000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09" name="TextBox 1000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0" name="TextBox 1000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1" name="TextBox 1001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2" name="TextBox 1001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3" name="TextBox 1001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4" name="TextBox 1001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5" name="TextBox 1001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6" name="TextBox 1001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7" name="TextBox 1001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8" name="TextBox 1001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19" name="TextBox 1001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0" name="TextBox 1001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1" name="TextBox 1002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2" name="TextBox 1002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3" name="TextBox 1002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4" name="TextBox 1002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5" name="TextBox 1002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6" name="TextBox 1002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7" name="TextBox 1002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8" name="TextBox 1002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29" name="TextBox 1002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0" name="TextBox 1002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1" name="TextBox 1003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2" name="TextBox 1003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3" name="TextBox 1003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4" name="TextBox 1003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5" name="TextBox 10034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6" name="TextBox 10035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7" name="TextBox 10036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8" name="TextBox 10037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39" name="TextBox 10038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40" name="TextBox 10039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41" name="TextBox 10040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42" name="TextBox 10041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43" name="TextBox 10042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2362</xdr:row>
      <xdr:rowOff>0</xdr:rowOff>
    </xdr:from>
    <xdr:ext cx="184731" cy="264560"/>
    <xdr:sp macro="" textlink="">
      <xdr:nvSpPr>
        <xdr:cNvPr id="10044" name="TextBox 10043"/>
        <xdr:cNvSpPr txBox="1"/>
      </xdr:nvSpPr>
      <xdr:spPr>
        <a:xfrm>
          <a:off x="17049750" y="46697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45" name="TextBox 1004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46" name="TextBox 1004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47" name="TextBox 1004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48" name="TextBox 1004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49" name="TextBox 1004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0" name="TextBox 1004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1" name="TextBox 1005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2" name="TextBox 1005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3" name="TextBox 1005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4" name="TextBox 1005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5" name="TextBox 1005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6" name="TextBox 1005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7" name="TextBox 1005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8" name="TextBox 1005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59" name="TextBox 1005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0" name="TextBox 1005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1" name="TextBox 1006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2" name="TextBox 1006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3" name="TextBox 1006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4" name="TextBox 1006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5" name="TextBox 1006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6" name="TextBox 1006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7" name="TextBox 1006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8" name="TextBox 1006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69" name="TextBox 1006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0" name="TextBox 1006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1" name="TextBox 1007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2" name="TextBox 1007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3" name="TextBox 1007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4" name="TextBox 1007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5" name="TextBox 1007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6" name="TextBox 1007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7" name="TextBox 1007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8" name="TextBox 1007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79" name="TextBox 1007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0" name="TextBox 1007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1" name="TextBox 1008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2" name="TextBox 1008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3" name="TextBox 1008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4" name="TextBox 1008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5" name="TextBox 1008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6" name="TextBox 1008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7" name="TextBox 1008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8" name="TextBox 1008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89" name="TextBox 1008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0" name="TextBox 1008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1" name="TextBox 1009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2" name="TextBox 1009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3" name="TextBox 1009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4" name="TextBox 1009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5" name="TextBox 1009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6" name="TextBox 1009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7" name="TextBox 1009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8" name="TextBox 1009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099" name="TextBox 1009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0" name="TextBox 1009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1" name="TextBox 1010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2" name="TextBox 1010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3" name="TextBox 1010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4" name="TextBox 1010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5" name="TextBox 1010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6" name="TextBox 1010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7" name="TextBox 1010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8" name="TextBox 1010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09" name="TextBox 1010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0" name="TextBox 1010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1" name="TextBox 1011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2" name="TextBox 1011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3" name="TextBox 1011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4" name="TextBox 1011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5" name="TextBox 1011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6" name="TextBox 1011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7" name="TextBox 1011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8" name="TextBox 1011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19" name="TextBox 1011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0" name="TextBox 1011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1" name="TextBox 1012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2" name="TextBox 1012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3" name="TextBox 1012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4" name="TextBox 1012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5" name="TextBox 1012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6" name="TextBox 1012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7" name="TextBox 1012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8" name="TextBox 1012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29" name="TextBox 1012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0" name="TextBox 1012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1" name="TextBox 1013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2" name="TextBox 1013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3" name="TextBox 1013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4" name="TextBox 1013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5" name="TextBox 10134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6" name="TextBox 10135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7" name="TextBox 10136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8" name="TextBox 10137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39" name="TextBox 10138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40" name="TextBox 10139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41" name="TextBox 10140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42" name="TextBox 10141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43" name="TextBox 10142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2363</xdr:row>
      <xdr:rowOff>0</xdr:rowOff>
    </xdr:from>
    <xdr:ext cx="184731" cy="264560"/>
    <xdr:sp macro="" textlink="">
      <xdr:nvSpPr>
        <xdr:cNvPr id="10144" name="TextBox 10143"/>
        <xdr:cNvSpPr txBox="1"/>
      </xdr:nvSpPr>
      <xdr:spPr>
        <a:xfrm>
          <a:off x="17049750" y="4671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45" name="TextBox 1014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46" name="TextBox 1014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47" name="TextBox 1014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48" name="TextBox 1014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49" name="TextBox 1014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0" name="TextBox 1014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1" name="TextBox 1015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2" name="TextBox 1015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3" name="TextBox 1015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4" name="TextBox 1015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5" name="TextBox 1015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6" name="TextBox 1015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7" name="TextBox 1015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8" name="TextBox 1015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59" name="TextBox 1015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0" name="TextBox 1015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1" name="TextBox 1016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2" name="TextBox 1016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3" name="TextBox 1016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4" name="TextBox 1016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5" name="TextBox 1016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6" name="TextBox 1016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7" name="TextBox 1016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8" name="TextBox 1016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69" name="TextBox 1016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0" name="TextBox 1016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1" name="TextBox 1017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2" name="TextBox 1017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3" name="TextBox 1017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4" name="TextBox 1017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5" name="TextBox 1017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6" name="TextBox 1017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7" name="TextBox 1017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8" name="TextBox 1017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79" name="TextBox 1017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0" name="TextBox 1017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1" name="TextBox 1018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2" name="TextBox 1018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3" name="TextBox 1018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4" name="TextBox 1018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5" name="TextBox 1018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6" name="TextBox 1018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7" name="TextBox 1018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8" name="TextBox 1018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89" name="TextBox 1018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0" name="TextBox 1018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1" name="TextBox 1019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2" name="TextBox 1019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3" name="TextBox 1019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4" name="TextBox 1019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5" name="TextBox 1019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6" name="TextBox 1019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7" name="TextBox 1019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8" name="TextBox 1019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199" name="TextBox 1019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0" name="TextBox 1019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1" name="TextBox 1020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2" name="TextBox 1020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3" name="TextBox 1020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4" name="TextBox 1020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5" name="TextBox 1020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6" name="TextBox 1020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7" name="TextBox 1020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8" name="TextBox 1020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09" name="TextBox 1020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0" name="TextBox 1020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1" name="TextBox 1021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2" name="TextBox 1021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3" name="TextBox 1021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4" name="TextBox 1021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5" name="TextBox 1021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6" name="TextBox 1021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7" name="TextBox 1021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8" name="TextBox 1021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19" name="TextBox 1021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0" name="TextBox 1021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1" name="TextBox 1022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2" name="TextBox 1022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3" name="TextBox 1022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4" name="TextBox 1022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5" name="TextBox 1022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6" name="TextBox 1022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7" name="TextBox 1022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8" name="TextBox 1022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29" name="TextBox 1022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0" name="TextBox 1022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1" name="TextBox 1023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2" name="TextBox 1023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3" name="TextBox 1023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4" name="TextBox 1023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5" name="TextBox 10234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6" name="TextBox 10235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7" name="TextBox 10236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8" name="TextBox 10237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39" name="TextBox 10238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40" name="TextBox 10239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41" name="TextBox 10240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42" name="TextBox 10241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43" name="TextBox 10242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2364</xdr:row>
      <xdr:rowOff>0</xdr:rowOff>
    </xdr:from>
    <xdr:ext cx="184731" cy="264560"/>
    <xdr:sp macro="" textlink="">
      <xdr:nvSpPr>
        <xdr:cNvPr id="10244" name="TextBox 10243"/>
        <xdr:cNvSpPr txBox="1"/>
      </xdr:nvSpPr>
      <xdr:spPr>
        <a:xfrm>
          <a:off x="17049750" y="4673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45" name="TextBox 1024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46" name="TextBox 1024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47" name="TextBox 1024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48" name="TextBox 1024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49" name="TextBox 1024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0" name="TextBox 1024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1" name="TextBox 1025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2" name="TextBox 1025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3" name="TextBox 1025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4" name="TextBox 1025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5" name="TextBox 1025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6" name="TextBox 1025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7" name="TextBox 1025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8" name="TextBox 1025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59" name="TextBox 1025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0" name="TextBox 1025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1" name="TextBox 1026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2" name="TextBox 1026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3" name="TextBox 1026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4" name="TextBox 1026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5" name="TextBox 1026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6" name="TextBox 1026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7" name="TextBox 1026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8" name="TextBox 1026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69" name="TextBox 1026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0" name="TextBox 1026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1" name="TextBox 1027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2" name="TextBox 1027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3" name="TextBox 1027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4" name="TextBox 1027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5" name="TextBox 1027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6" name="TextBox 1027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7" name="TextBox 1027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8" name="TextBox 1027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79" name="TextBox 1027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0" name="TextBox 1027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1" name="TextBox 1028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2" name="TextBox 1028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3" name="TextBox 1028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4" name="TextBox 1028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5" name="TextBox 1028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6" name="TextBox 1028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7" name="TextBox 1028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8" name="TextBox 1028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89" name="TextBox 1028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0" name="TextBox 1028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1" name="TextBox 1029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2" name="TextBox 1029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3" name="TextBox 1029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4" name="TextBox 1029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5" name="TextBox 1029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6" name="TextBox 1029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7" name="TextBox 1029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8" name="TextBox 1029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299" name="TextBox 1029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0" name="TextBox 1029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1" name="TextBox 1030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2" name="TextBox 1030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3" name="TextBox 1030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4" name="TextBox 1030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5" name="TextBox 1030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6" name="TextBox 1030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7" name="TextBox 1030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8" name="TextBox 1030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09" name="TextBox 1030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0" name="TextBox 1030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1" name="TextBox 1031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2" name="TextBox 1031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3" name="TextBox 1031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4" name="TextBox 1031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5" name="TextBox 1031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6" name="TextBox 1031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7" name="TextBox 1031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8" name="TextBox 1031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19" name="TextBox 1031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0" name="TextBox 1031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1" name="TextBox 1032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2" name="TextBox 1032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3" name="TextBox 1032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4" name="TextBox 1032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5" name="TextBox 1032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6" name="TextBox 1032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7" name="TextBox 1032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8" name="TextBox 1032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29" name="TextBox 1032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0" name="TextBox 1032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1" name="TextBox 1033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2" name="TextBox 1033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3" name="TextBox 1033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4" name="TextBox 1033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5" name="TextBox 10334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6" name="TextBox 10335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7" name="TextBox 10336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8" name="TextBox 10337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39" name="TextBox 10338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40" name="TextBox 10339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41" name="TextBox 10340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42" name="TextBox 10341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43" name="TextBox 10342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2365</xdr:row>
      <xdr:rowOff>0</xdr:rowOff>
    </xdr:from>
    <xdr:ext cx="184731" cy="264560"/>
    <xdr:sp macro="" textlink="">
      <xdr:nvSpPr>
        <xdr:cNvPr id="10344" name="TextBox 10343"/>
        <xdr:cNvSpPr txBox="1"/>
      </xdr:nvSpPr>
      <xdr:spPr>
        <a:xfrm>
          <a:off x="17049750" y="46754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45" name="TextBox 1034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46" name="TextBox 1034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47" name="TextBox 1034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48" name="TextBox 1034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49" name="TextBox 1034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0" name="TextBox 1034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1" name="TextBox 1035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2" name="TextBox 1035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3" name="TextBox 1035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4" name="TextBox 1035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5" name="TextBox 1035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6" name="TextBox 1035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7" name="TextBox 1035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8" name="TextBox 1035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59" name="TextBox 1035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0" name="TextBox 1035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1" name="TextBox 1036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2" name="TextBox 1036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3" name="TextBox 1036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4" name="TextBox 1036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5" name="TextBox 1036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6" name="TextBox 1036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7" name="TextBox 1036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8" name="TextBox 1036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69" name="TextBox 1036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0" name="TextBox 1036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1" name="TextBox 1037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2" name="TextBox 1037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3" name="TextBox 1037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4" name="TextBox 1037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5" name="TextBox 1037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6" name="TextBox 1037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7" name="TextBox 1037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8" name="TextBox 1037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79" name="TextBox 1037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0" name="TextBox 1037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1" name="TextBox 1038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2" name="TextBox 1038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3" name="TextBox 1038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4" name="TextBox 1038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5" name="TextBox 1038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6" name="TextBox 1038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7" name="TextBox 1038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8" name="TextBox 1038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89" name="TextBox 1038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0" name="TextBox 1038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1" name="TextBox 1039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2" name="TextBox 1039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3" name="TextBox 1039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4" name="TextBox 1039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5" name="TextBox 1039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6" name="TextBox 1039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7" name="TextBox 1039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8" name="TextBox 1039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399" name="TextBox 1039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0" name="TextBox 1039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1" name="TextBox 1040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2" name="TextBox 1040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3" name="TextBox 1040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4" name="TextBox 1040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5" name="TextBox 1040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6" name="TextBox 1040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7" name="TextBox 1040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8" name="TextBox 1040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09" name="TextBox 1040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0" name="TextBox 1040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1" name="TextBox 1041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2" name="TextBox 1041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3" name="TextBox 1041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4" name="TextBox 1041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5" name="TextBox 1041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6" name="TextBox 1041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7" name="TextBox 1041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8" name="TextBox 1041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19" name="TextBox 1041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0" name="TextBox 1041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1" name="TextBox 1042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2" name="TextBox 1042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3" name="TextBox 1042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4" name="TextBox 1042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5" name="TextBox 1042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6" name="TextBox 1042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7" name="TextBox 1042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8" name="TextBox 1042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29" name="TextBox 1042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0" name="TextBox 1042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1" name="TextBox 1043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2" name="TextBox 1043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3" name="TextBox 1043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4" name="TextBox 1043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5" name="TextBox 10434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6" name="TextBox 10435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7" name="TextBox 10436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8" name="TextBox 10437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39" name="TextBox 10438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40" name="TextBox 10439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41" name="TextBox 10440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42" name="TextBox 10441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43" name="TextBox 10442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2366</xdr:row>
      <xdr:rowOff>0</xdr:rowOff>
    </xdr:from>
    <xdr:ext cx="184731" cy="264560"/>
    <xdr:sp macro="" textlink="">
      <xdr:nvSpPr>
        <xdr:cNvPr id="10444" name="TextBox 10443"/>
        <xdr:cNvSpPr txBox="1"/>
      </xdr:nvSpPr>
      <xdr:spPr>
        <a:xfrm>
          <a:off x="17049750" y="4677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45" name="TextBox 1044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46" name="TextBox 1044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47" name="TextBox 1044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48" name="TextBox 1044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49" name="TextBox 1044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0" name="TextBox 1044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1" name="TextBox 1045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2" name="TextBox 1045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3" name="TextBox 1045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4" name="TextBox 1045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5" name="TextBox 1045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6" name="TextBox 1045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7" name="TextBox 1045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8" name="TextBox 1045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59" name="TextBox 1045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0" name="TextBox 1045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1" name="TextBox 1046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2" name="TextBox 1046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3" name="TextBox 1046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4" name="TextBox 1046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5" name="TextBox 1046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6" name="TextBox 1046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7" name="TextBox 1046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8" name="TextBox 1046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69" name="TextBox 1046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0" name="TextBox 1046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1" name="TextBox 1047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2" name="TextBox 1047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3" name="TextBox 1047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4" name="TextBox 1047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5" name="TextBox 1047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6" name="TextBox 1047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7" name="TextBox 1047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8" name="TextBox 1047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79" name="TextBox 1047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0" name="TextBox 1047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1" name="TextBox 1048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2" name="TextBox 1048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3" name="TextBox 1048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4" name="TextBox 1048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5" name="TextBox 1048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6" name="TextBox 1048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7" name="TextBox 1048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8" name="TextBox 1048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89" name="TextBox 1048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0" name="TextBox 1048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1" name="TextBox 1049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2" name="TextBox 1049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3" name="TextBox 1049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4" name="TextBox 1049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5" name="TextBox 1049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6" name="TextBox 1049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7" name="TextBox 1049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8" name="TextBox 1049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499" name="TextBox 1049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0" name="TextBox 1049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1" name="TextBox 1050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2" name="TextBox 1050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3" name="TextBox 1050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4" name="TextBox 1050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5" name="TextBox 1050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6" name="TextBox 1050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7" name="TextBox 1050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8" name="TextBox 1050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09" name="TextBox 1050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0" name="TextBox 1050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1" name="TextBox 1051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2" name="TextBox 1051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3" name="TextBox 1051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4" name="TextBox 1051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5" name="TextBox 1051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6" name="TextBox 1051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7" name="TextBox 1051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8" name="TextBox 1051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19" name="TextBox 1051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0" name="TextBox 1051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1" name="TextBox 1052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2" name="TextBox 1052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3" name="TextBox 1052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4" name="TextBox 1052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5" name="TextBox 1052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6" name="TextBox 1052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7" name="TextBox 1052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8" name="TextBox 1052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29" name="TextBox 1052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0" name="TextBox 1052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1" name="TextBox 1053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2" name="TextBox 1053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3" name="TextBox 1053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4" name="TextBox 1053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5" name="TextBox 10534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6" name="TextBox 10535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7" name="TextBox 10536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8" name="TextBox 10537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39" name="TextBox 10538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40" name="TextBox 10539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41" name="TextBox 10540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42" name="TextBox 10541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43" name="TextBox 10542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2367</xdr:row>
      <xdr:rowOff>0</xdr:rowOff>
    </xdr:from>
    <xdr:ext cx="184731" cy="264560"/>
    <xdr:sp macro="" textlink="">
      <xdr:nvSpPr>
        <xdr:cNvPr id="10544" name="TextBox 10543"/>
        <xdr:cNvSpPr txBox="1"/>
      </xdr:nvSpPr>
      <xdr:spPr>
        <a:xfrm>
          <a:off x="17049750" y="467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45" name="TextBox 1054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46" name="TextBox 1054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47" name="TextBox 1054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48" name="TextBox 1054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49" name="TextBox 1054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0" name="TextBox 1054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1" name="TextBox 1055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2" name="TextBox 1055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3" name="TextBox 1055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4" name="TextBox 1055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5" name="TextBox 1055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6" name="TextBox 1055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7" name="TextBox 1055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8" name="TextBox 1055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59" name="TextBox 1055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0" name="TextBox 1055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1" name="TextBox 1056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2" name="TextBox 1056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3" name="TextBox 1056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4" name="TextBox 1056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5" name="TextBox 1056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6" name="TextBox 1056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7" name="TextBox 1056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8" name="TextBox 1056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69" name="TextBox 1056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0" name="TextBox 1056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1" name="TextBox 1057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2" name="TextBox 1057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3" name="TextBox 1057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4" name="TextBox 1057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5" name="TextBox 1057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6" name="TextBox 1057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7" name="TextBox 1057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8" name="TextBox 1057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79" name="TextBox 1057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0" name="TextBox 1057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1" name="TextBox 1058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2" name="TextBox 1058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3" name="TextBox 1058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4" name="TextBox 1058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5" name="TextBox 1058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6" name="TextBox 1058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7" name="TextBox 1058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8" name="TextBox 1058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89" name="TextBox 1058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0" name="TextBox 1058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1" name="TextBox 1059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2" name="TextBox 1059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3" name="TextBox 1059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4" name="TextBox 1059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5" name="TextBox 1059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6" name="TextBox 1059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7" name="TextBox 1059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8" name="TextBox 1059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599" name="TextBox 1059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0" name="TextBox 1059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1" name="TextBox 1060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2" name="TextBox 1060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3" name="TextBox 1060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4" name="TextBox 1060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5" name="TextBox 1060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6" name="TextBox 1060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7" name="TextBox 1060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8" name="TextBox 1060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09" name="TextBox 1060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0" name="TextBox 1060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1" name="TextBox 1061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2" name="TextBox 1061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3" name="TextBox 1061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4" name="TextBox 1061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5" name="TextBox 1061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6" name="TextBox 1061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7" name="TextBox 1061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8" name="TextBox 1061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19" name="TextBox 1061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0" name="TextBox 1061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1" name="TextBox 1062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2" name="TextBox 1062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3" name="TextBox 1062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4" name="TextBox 1062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5" name="TextBox 1062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6" name="TextBox 1062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7" name="TextBox 1062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8" name="TextBox 1062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29" name="TextBox 1062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0" name="TextBox 1062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1" name="TextBox 1063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2" name="TextBox 1063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3" name="TextBox 1063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4" name="TextBox 1063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5" name="TextBox 10634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6" name="TextBox 10635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7" name="TextBox 10636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8" name="TextBox 10637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39" name="TextBox 10638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40" name="TextBox 10639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41" name="TextBox 10640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42" name="TextBox 10641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43" name="TextBox 10642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2368</xdr:row>
      <xdr:rowOff>0</xdr:rowOff>
    </xdr:from>
    <xdr:ext cx="184731" cy="264560"/>
    <xdr:sp macro="" textlink="">
      <xdr:nvSpPr>
        <xdr:cNvPr id="10644" name="TextBox 10643"/>
        <xdr:cNvSpPr txBox="1"/>
      </xdr:nvSpPr>
      <xdr:spPr>
        <a:xfrm>
          <a:off x="17049750" y="4681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45" name="TextBox 1064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46" name="TextBox 1064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47" name="TextBox 1064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48" name="TextBox 1064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49" name="TextBox 1064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0" name="TextBox 1064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1" name="TextBox 1065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2" name="TextBox 1065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3" name="TextBox 1065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4" name="TextBox 1065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5" name="TextBox 1065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6" name="TextBox 1065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7" name="TextBox 1065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8" name="TextBox 1065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59" name="TextBox 1065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0" name="TextBox 1065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1" name="TextBox 1066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2" name="TextBox 1066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3" name="TextBox 1066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4" name="TextBox 1066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5" name="TextBox 1066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6" name="TextBox 1066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7" name="TextBox 1066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8" name="TextBox 1066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69" name="TextBox 1066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0" name="TextBox 1066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1" name="TextBox 1067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2" name="TextBox 1067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3" name="TextBox 1067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4" name="TextBox 1067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5" name="TextBox 1067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6" name="TextBox 1067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7" name="TextBox 1067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8" name="TextBox 1067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79" name="TextBox 1067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0" name="TextBox 1067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1" name="TextBox 1068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2" name="TextBox 1068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3" name="TextBox 1068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4" name="TextBox 1068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5" name="TextBox 1068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6" name="TextBox 1068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7" name="TextBox 1068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8" name="TextBox 1068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89" name="TextBox 1068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0" name="TextBox 1068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1" name="TextBox 1069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2" name="TextBox 1069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3" name="TextBox 1069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4" name="TextBox 1069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5" name="TextBox 1069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6" name="TextBox 1069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7" name="TextBox 1069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8" name="TextBox 1069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699" name="TextBox 1069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0" name="TextBox 1069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1" name="TextBox 1070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2" name="TextBox 1070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3" name="TextBox 1070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4" name="TextBox 1070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5" name="TextBox 1070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6" name="TextBox 1070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7" name="TextBox 1070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8" name="TextBox 1070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09" name="TextBox 1070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0" name="TextBox 1070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1" name="TextBox 1071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2" name="TextBox 1071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3" name="TextBox 1071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4" name="TextBox 1071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5" name="TextBox 1071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6" name="TextBox 1071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7" name="TextBox 1071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8" name="TextBox 1071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19" name="TextBox 1071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0" name="TextBox 1071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1" name="TextBox 1072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2" name="TextBox 1072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3" name="TextBox 1072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4" name="TextBox 1072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5" name="TextBox 1072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6" name="TextBox 1072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7" name="TextBox 1072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8" name="TextBox 1072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29" name="TextBox 1072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0" name="TextBox 1072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1" name="TextBox 1073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2" name="TextBox 1073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3" name="TextBox 1073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4" name="TextBox 1073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5" name="TextBox 10734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6" name="TextBox 10735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7" name="TextBox 10736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8" name="TextBox 10737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39" name="TextBox 10738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40" name="TextBox 10739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41" name="TextBox 10740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42" name="TextBox 10741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43" name="TextBox 10742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2369</xdr:row>
      <xdr:rowOff>0</xdr:rowOff>
    </xdr:from>
    <xdr:ext cx="184731" cy="264560"/>
    <xdr:sp macro="" textlink="">
      <xdr:nvSpPr>
        <xdr:cNvPr id="10744" name="TextBox 10743"/>
        <xdr:cNvSpPr txBox="1"/>
      </xdr:nvSpPr>
      <xdr:spPr>
        <a:xfrm>
          <a:off x="17049750" y="46830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45" name="TextBox 1074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46" name="TextBox 1074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47" name="TextBox 1074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48" name="TextBox 1074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49" name="TextBox 1074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0" name="TextBox 1074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1" name="TextBox 1075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2" name="TextBox 1075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3" name="TextBox 1075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4" name="TextBox 1075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5" name="TextBox 1075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6" name="TextBox 1075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7" name="TextBox 1075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8" name="TextBox 1075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59" name="TextBox 1075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0" name="TextBox 1075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1" name="TextBox 1076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2" name="TextBox 1076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3" name="TextBox 1076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4" name="TextBox 1076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5" name="TextBox 1076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6" name="TextBox 1076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7" name="TextBox 1076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8" name="TextBox 1076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69" name="TextBox 1076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0" name="TextBox 1076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1" name="TextBox 1077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2" name="TextBox 1077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3" name="TextBox 1077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4" name="TextBox 1077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5" name="TextBox 1077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6" name="TextBox 1077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7" name="TextBox 1077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8" name="TextBox 1077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79" name="TextBox 1077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0" name="TextBox 1077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1" name="TextBox 1078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2" name="TextBox 1078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3" name="TextBox 1078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4" name="TextBox 1078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5" name="TextBox 1078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6" name="TextBox 1078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7" name="TextBox 1078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8" name="TextBox 1078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89" name="TextBox 1078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0" name="TextBox 1078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1" name="TextBox 1079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2" name="TextBox 1079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3" name="TextBox 1079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4" name="TextBox 1079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5" name="TextBox 1079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6" name="TextBox 1079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7" name="TextBox 1079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8" name="TextBox 1079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799" name="TextBox 1079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0" name="TextBox 1079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1" name="TextBox 1080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2" name="TextBox 1080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3" name="TextBox 1080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4" name="TextBox 1080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5" name="TextBox 1080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6" name="TextBox 1080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7" name="TextBox 1080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8" name="TextBox 1080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09" name="TextBox 1080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0" name="TextBox 1080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1" name="TextBox 1081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2" name="TextBox 1081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3" name="TextBox 1081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4" name="TextBox 1081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5" name="TextBox 1081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6" name="TextBox 1081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7" name="TextBox 1081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8" name="TextBox 1081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19" name="TextBox 1081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0" name="TextBox 1081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1" name="TextBox 1082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2" name="TextBox 1082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3" name="TextBox 1082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4" name="TextBox 1082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5" name="TextBox 1082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6" name="TextBox 1082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7" name="TextBox 1082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8" name="TextBox 1082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29" name="TextBox 1082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0" name="TextBox 1082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1" name="TextBox 1083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2" name="TextBox 1083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3" name="TextBox 1083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4" name="TextBox 1083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5" name="TextBox 10834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6" name="TextBox 10835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7" name="TextBox 10836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8" name="TextBox 10837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39" name="TextBox 10838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40" name="TextBox 10839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41" name="TextBox 10840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42" name="TextBox 10841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43" name="TextBox 10842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2370</xdr:row>
      <xdr:rowOff>0</xdr:rowOff>
    </xdr:from>
    <xdr:ext cx="184731" cy="264560"/>
    <xdr:sp macro="" textlink="">
      <xdr:nvSpPr>
        <xdr:cNvPr id="10844" name="TextBox 10843"/>
        <xdr:cNvSpPr txBox="1"/>
      </xdr:nvSpPr>
      <xdr:spPr>
        <a:xfrm>
          <a:off x="17049750" y="46849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45" name="TextBox 1084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46" name="TextBox 1084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47" name="TextBox 1084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48" name="TextBox 1084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49" name="TextBox 1084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0" name="TextBox 1084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1" name="TextBox 1085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2" name="TextBox 1085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3" name="TextBox 1085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4" name="TextBox 1085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5" name="TextBox 1085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6" name="TextBox 1085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7" name="TextBox 1085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8" name="TextBox 1085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59" name="TextBox 1085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0" name="TextBox 1085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1" name="TextBox 1086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2" name="TextBox 1086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3" name="TextBox 1086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4" name="TextBox 1086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5" name="TextBox 1086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6" name="TextBox 1086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7" name="TextBox 1086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8" name="TextBox 1086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69" name="TextBox 1086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0" name="TextBox 1086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1" name="TextBox 1087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2" name="TextBox 1087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3" name="TextBox 1087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4" name="TextBox 1087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5" name="TextBox 1087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6" name="TextBox 1087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7" name="TextBox 1087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8" name="TextBox 1087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79" name="TextBox 1087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0" name="TextBox 1087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1" name="TextBox 1088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2" name="TextBox 1088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3" name="TextBox 1088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4" name="TextBox 1088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5" name="TextBox 1088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6" name="TextBox 1088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7" name="TextBox 1088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8" name="TextBox 1088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89" name="TextBox 1088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0" name="TextBox 1088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1" name="TextBox 1089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2" name="TextBox 1089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3" name="TextBox 1089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4" name="TextBox 1089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5" name="TextBox 1089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6" name="TextBox 1089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7" name="TextBox 1089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8" name="TextBox 1089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899" name="TextBox 1089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0" name="TextBox 1089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1" name="TextBox 1090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2" name="TextBox 1090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3" name="TextBox 1090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4" name="TextBox 1090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5" name="TextBox 1090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6" name="TextBox 1090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7" name="TextBox 1090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8" name="TextBox 1090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09" name="TextBox 1090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0" name="TextBox 1090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1" name="TextBox 1091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2" name="TextBox 1091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3" name="TextBox 1091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4" name="TextBox 1091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5" name="TextBox 1091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6" name="TextBox 1091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7" name="TextBox 1091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8" name="TextBox 1091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19" name="TextBox 1091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0" name="TextBox 1091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1" name="TextBox 1092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2" name="TextBox 1092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3" name="TextBox 1092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4" name="TextBox 1092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5" name="TextBox 1092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6" name="TextBox 1092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7" name="TextBox 1092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8" name="TextBox 1092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29" name="TextBox 1092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0" name="TextBox 1092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1" name="TextBox 1093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2" name="TextBox 1093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3" name="TextBox 1093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4" name="TextBox 1093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5" name="TextBox 10934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6" name="TextBox 10935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7" name="TextBox 10936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8" name="TextBox 10937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39" name="TextBox 10938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40" name="TextBox 10939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41" name="TextBox 10940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42" name="TextBox 10941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43" name="TextBox 10942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2371</xdr:row>
      <xdr:rowOff>0</xdr:rowOff>
    </xdr:from>
    <xdr:ext cx="184731" cy="264560"/>
    <xdr:sp macro="" textlink="">
      <xdr:nvSpPr>
        <xdr:cNvPr id="10944" name="TextBox 10943"/>
        <xdr:cNvSpPr txBox="1"/>
      </xdr:nvSpPr>
      <xdr:spPr>
        <a:xfrm>
          <a:off x="17049750" y="4686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45" name="TextBox 1094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46" name="TextBox 1094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47" name="TextBox 1094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48" name="TextBox 1094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49" name="TextBox 1094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0" name="TextBox 1094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1" name="TextBox 1095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2" name="TextBox 1095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3" name="TextBox 1095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4" name="TextBox 1095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5" name="TextBox 1095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6" name="TextBox 1095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7" name="TextBox 1095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8" name="TextBox 1095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59" name="TextBox 1095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0" name="TextBox 1095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1" name="TextBox 1096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2" name="TextBox 1096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3" name="TextBox 1096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4" name="TextBox 1096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5" name="TextBox 1096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6" name="TextBox 1096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7" name="TextBox 1096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8" name="TextBox 1096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69" name="TextBox 1096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0" name="TextBox 1096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1" name="TextBox 1097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2" name="TextBox 1097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3" name="TextBox 1097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4" name="TextBox 1097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5" name="TextBox 1097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6" name="TextBox 1097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7" name="TextBox 1097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8" name="TextBox 1097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79" name="TextBox 1097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0" name="TextBox 1097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1" name="TextBox 1098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2" name="TextBox 1098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3" name="TextBox 1098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4" name="TextBox 1098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5" name="TextBox 1098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6" name="TextBox 1098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7" name="TextBox 1098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8" name="TextBox 1098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89" name="TextBox 1098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0" name="TextBox 1098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1" name="TextBox 1099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2" name="TextBox 1099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3" name="TextBox 1099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4" name="TextBox 1099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5" name="TextBox 1099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6" name="TextBox 1099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7" name="TextBox 1099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8" name="TextBox 1099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0999" name="TextBox 1099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0" name="TextBox 1099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1" name="TextBox 1100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2" name="TextBox 1100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3" name="TextBox 1100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4" name="TextBox 1100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5" name="TextBox 1100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6" name="TextBox 1100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7" name="TextBox 1100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8" name="TextBox 1100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09" name="TextBox 1100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0" name="TextBox 1100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1" name="TextBox 1101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2" name="TextBox 1101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3" name="TextBox 1101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4" name="TextBox 1101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5" name="TextBox 1101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6" name="TextBox 1101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7" name="TextBox 1101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8" name="TextBox 1101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19" name="TextBox 1101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0" name="TextBox 1101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1" name="TextBox 1102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2" name="TextBox 1102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3" name="TextBox 1102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4" name="TextBox 1102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5" name="TextBox 1102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6" name="TextBox 1102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7" name="TextBox 1102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8" name="TextBox 1102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29" name="TextBox 1102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0" name="TextBox 1102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1" name="TextBox 1103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2" name="TextBox 1103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3" name="TextBox 1103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4" name="TextBox 1103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5" name="TextBox 11034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6" name="TextBox 11035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7" name="TextBox 11036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8" name="TextBox 11037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39" name="TextBox 11038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40" name="TextBox 11039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41" name="TextBox 11040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42" name="TextBox 11041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43" name="TextBox 11042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2372</xdr:row>
      <xdr:rowOff>0</xdr:rowOff>
    </xdr:from>
    <xdr:ext cx="184731" cy="264560"/>
    <xdr:sp macro="" textlink="">
      <xdr:nvSpPr>
        <xdr:cNvPr id="11044" name="TextBox 11043"/>
        <xdr:cNvSpPr txBox="1"/>
      </xdr:nvSpPr>
      <xdr:spPr>
        <a:xfrm>
          <a:off x="17049750" y="46887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45" name="TextBox 1104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46" name="TextBox 1104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47" name="TextBox 1104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48" name="TextBox 1104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49" name="TextBox 1104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0" name="TextBox 1104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1" name="TextBox 1105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2" name="TextBox 1105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3" name="TextBox 1105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4" name="TextBox 1105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5" name="TextBox 1105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6" name="TextBox 1105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7" name="TextBox 1105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8" name="TextBox 1105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59" name="TextBox 1105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0" name="TextBox 1105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1" name="TextBox 1106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2" name="TextBox 1106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3" name="TextBox 1106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4" name="TextBox 1106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5" name="TextBox 1106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6" name="TextBox 1106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7" name="TextBox 1106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8" name="TextBox 1106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69" name="TextBox 1106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0" name="TextBox 1106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1" name="TextBox 1107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2" name="TextBox 1107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3" name="TextBox 1107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4" name="TextBox 1107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5" name="TextBox 1107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6" name="TextBox 1107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7" name="TextBox 1107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8" name="TextBox 1107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79" name="TextBox 1107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0" name="TextBox 1107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1" name="TextBox 1108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2" name="TextBox 1108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3" name="TextBox 1108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4" name="TextBox 1108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5" name="TextBox 1108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6" name="TextBox 1108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7" name="TextBox 1108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8" name="TextBox 1108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89" name="TextBox 1108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0" name="TextBox 1108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1" name="TextBox 1109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2" name="TextBox 1109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3" name="TextBox 1109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4" name="TextBox 1109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5" name="TextBox 1109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6" name="TextBox 1109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7" name="TextBox 1109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8" name="TextBox 1109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099" name="TextBox 1109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0" name="TextBox 1109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1" name="TextBox 1110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2" name="TextBox 1110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3" name="TextBox 1110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4" name="TextBox 1110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5" name="TextBox 1110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6" name="TextBox 1110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7" name="TextBox 1110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8" name="TextBox 1110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09" name="TextBox 1110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0" name="TextBox 1110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1" name="TextBox 1111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2" name="TextBox 1111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3" name="TextBox 1111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4" name="TextBox 1111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5" name="TextBox 1111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6" name="TextBox 1111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7" name="TextBox 1111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8" name="TextBox 1111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19" name="TextBox 1111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0" name="TextBox 1111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1" name="TextBox 1112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2" name="TextBox 1112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3" name="TextBox 1112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4" name="TextBox 1112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5" name="TextBox 1112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6" name="TextBox 1112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7" name="TextBox 1112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8" name="TextBox 1112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29" name="TextBox 1112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0" name="TextBox 1112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1" name="TextBox 1113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2" name="TextBox 1113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3" name="TextBox 1113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4" name="TextBox 1113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5" name="TextBox 11134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6" name="TextBox 11135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7" name="TextBox 11136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8" name="TextBox 11137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39" name="TextBox 11138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40" name="TextBox 11139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41" name="TextBox 11140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42" name="TextBox 11141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43" name="TextBox 11142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2373</xdr:row>
      <xdr:rowOff>0</xdr:rowOff>
    </xdr:from>
    <xdr:ext cx="184731" cy="264560"/>
    <xdr:sp macro="" textlink="">
      <xdr:nvSpPr>
        <xdr:cNvPr id="11144" name="TextBox 11143"/>
        <xdr:cNvSpPr txBox="1"/>
      </xdr:nvSpPr>
      <xdr:spPr>
        <a:xfrm>
          <a:off x="17049750" y="4690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45" name="TextBox 1114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46" name="TextBox 1114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47" name="TextBox 1114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48" name="TextBox 1114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49" name="TextBox 1114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0" name="TextBox 1114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1" name="TextBox 1115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2" name="TextBox 1115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3" name="TextBox 1115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4" name="TextBox 1115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5" name="TextBox 1115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6" name="TextBox 1115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7" name="TextBox 1115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8" name="TextBox 1115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59" name="TextBox 1115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0" name="TextBox 1115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1" name="TextBox 1116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2" name="TextBox 1116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3" name="TextBox 1116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4" name="TextBox 1116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5" name="TextBox 1116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6" name="TextBox 1116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7" name="TextBox 1116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8" name="TextBox 1116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69" name="TextBox 1116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0" name="TextBox 1116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1" name="TextBox 1117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2" name="TextBox 1117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3" name="TextBox 1117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4" name="TextBox 1117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5" name="TextBox 1117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6" name="TextBox 1117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7" name="TextBox 1117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8" name="TextBox 1117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79" name="TextBox 1117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0" name="TextBox 1117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1" name="TextBox 1118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2" name="TextBox 1118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3" name="TextBox 1118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4" name="TextBox 1118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5" name="TextBox 1118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6" name="TextBox 1118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7" name="TextBox 1118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8" name="TextBox 1118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89" name="TextBox 1118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0" name="TextBox 1118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1" name="TextBox 1119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2" name="TextBox 1119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3" name="TextBox 1119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4" name="TextBox 1119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5" name="TextBox 1119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6" name="TextBox 1119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7" name="TextBox 1119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8" name="TextBox 1119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199" name="TextBox 1119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0" name="TextBox 1119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1" name="TextBox 1120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2" name="TextBox 1120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3" name="TextBox 1120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4" name="TextBox 1120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5" name="TextBox 1120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6" name="TextBox 1120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7" name="TextBox 1120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8" name="TextBox 1120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09" name="TextBox 1120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0" name="TextBox 1120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1" name="TextBox 1121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2" name="TextBox 1121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3" name="TextBox 1121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4" name="TextBox 1121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5" name="TextBox 1121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6" name="TextBox 1121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7" name="TextBox 1121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8" name="TextBox 1121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19" name="TextBox 1121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0" name="TextBox 1121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1" name="TextBox 1122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2" name="TextBox 1122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3" name="TextBox 1122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4" name="TextBox 1122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5" name="TextBox 1122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6" name="TextBox 1122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7" name="TextBox 1122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8" name="TextBox 1122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29" name="TextBox 1122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0" name="TextBox 1122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1" name="TextBox 1123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2" name="TextBox 1123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3" name="TextBox 1123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4" name="TextBox 1123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5" name="TextBox 11234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6" name="TextBox 11235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7" name="TextBox 11236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8" name="TextBox 11237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39" name="TextBox 11238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40" name="TextBox 11239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41" name="TextBox 11240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42" name="TextBox 11241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43" name="TextBox 11242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2374</xdr:row>
      <xdr:rowOff>0</xdr:rowOff>
    </xdr:from>
    <xdr:ext cx="184731" cy="264560"/>
    <xdr:sp macro="" textlink="">
      <xdr:nvSpPr>
        <xdr:cNvPr id="11244" name="TextBox 11243"/>
        <xdr:cNvSpPr txBox="1"/>
      </xdr:nvSpPr>
      <xdr:spPr>
        <a:xfrm>
          <a:off x="17049750" y="46925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45" name="TextBox 1124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46" name="TextBox 1124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47" name="TextBox 1124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48" name="TextBox 1124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49" name="TextBox 1124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0" name="TextBox 1124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1" name="TextBox 1125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2" name="TextBox 1125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3" name="TextBox 1125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4" name="TextBox 1125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5" name="TextBox 1125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6" name="TextBox 1125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7" name="TextBox 1125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8" name="TextBox 1125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59" name="TextBox 1125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0" name="TextBox 1125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1" name="TextBox 1126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2" name="TextBox 1126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3" name="TextBox 1126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4" name="TextBox 1126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5" name="TextBox 1126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6" name="TextBox 1126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7" name="TextBox 1126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8" name="TextBox 1126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69" name="TextBox 1126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0" name="TextBox 1126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1" name="TextBox 1127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2" name="TextBox 1127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3" name="TextBox 1127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4" name="TextBox 1127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5" name="TextBox 1127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6" name="TextBox 1127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7" name="TextBox 1127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8" name="TextBox 1127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79" name="TextBox 1127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0" name="TextBox 1127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1" name="TextBox 1128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2" name="TextBox 1128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3" name="TextBox 1128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4" name="TextBox 1128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5" name="TextBox 1128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6" name="TextBox 1128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7" name="TextBox 1128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8" name="TextBox 1128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89" name="TextBox 1128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0" name="TextBox 1128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1" name="TextBox 1129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2" name="TextBox 1129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3" name="TextBox 1129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4" name="TextBox 1129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5" name="TextBox 1129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6" name="TextBox 1129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7" name="TextBox 1129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8" name="TextBox 1129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299" name="TextBox 1129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0" name="TextBox 1129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1" name="TextBox 1130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2" name="TextBox 1130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3" name="TextBox 1130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4" name="TextBox 1130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5" name="TextBox 1130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6" name="TextBox 1130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7" name="TextBox 1130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8" name="TextBox 1130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09" name="TextBox 1130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0" name="TextBox 1130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1" name="TextBox 1131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2" name="TextBox 1131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3" name="TextBox 1131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4" name="TextBox 1131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5" name="TextBox 1131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6" name="TextBox 1131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7" name="TextBox 1131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8" name="TextBox 1131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19" name="TextBox 1131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0" name="TextBox 1131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1" name="TextBox 1132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2" name="TextBox 1132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3" name="TextBox 1132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4" name="TextBox 1132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5" name="TextBox 1132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6" name="TextBox 1132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7" name="TextBox 1132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8" name="TextBox 1132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29" name="TextBox 1132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0" name="TextBox 1132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1" name="TextBox 1133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2" name="TextBox 1133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3" name="TextBox 1133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4" name="TextBox 1133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5" name="TextBox 11334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6" name="TextBox 11335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7" name="TextBox 11336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8" name="TextBox 11337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39" name="TextBox 11338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40" name="TextBox 11339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41" name="TextBox 11340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42" name="TextBox 11341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43" name="TextBox 11342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2375</xdr:row>
      <xdr:rowOff>0</xdr:rowOff>
    </xdr:from>
    <xdr:ext cx="184731" cy="264560"/>
    <xdr:sp macro="" textlink="">
      <xdr:nvSpPr>
        <xdr:cNvPr id="11344" name="TextBox 11343"/>
        <xdr:cNvSpPr txBox="1"/>
      </xdr:nvSpPr>
      <xdr:spPr>
        <a:xfrm>
          <a:off x="17049750" y="46944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45" name="TextBox 1134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46" name="TextBox 1134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47" name="TextBox 1134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48" name="TextBox 1134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49" name="TextBox 1134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0" name="TextBox 1134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1" name="TextBox 1135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2" name="TextBox 1135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3" name="TextBox 1135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4" name="TextBox 1135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5" name="TextBox 1135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6" name="TextBox 1135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7" name="TextBox 1135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8" name="TextBox 1135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59" name="TextBox 1135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0" name="TextBox 1135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1" name="TextBox 1136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2" name="TextBox 1136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3" name="TextBox 1136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4" name="TextBox 1136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5" name="TextBox 1136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6" name="TextBox 1136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7" name="TextBox 1136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8" name="TextBox 1136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69" name="TextBox 1136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0" name="TextBox 1136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1" name="TextBox 1137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2" name="TextBox 1137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3" name="TextBox 1137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4" name="TextBox 1137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5" name="TextBox 1137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6" name="TextBox 1137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7" name="TextBox 1137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8" name="TextBox 1137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79" name="TextBox 1137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0" name="TextBox 1137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1" name="TextBox 1138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2" name="TextBox 1138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3" name="TextBox 1138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4" name="TextBox 1138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5" name="TextBox 1138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6" name="TextBox 1138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7" name="TextBox 1138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8" name="TextBox 1138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89" name="TextBox 1138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0" name="TextBox 1138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1" name="TextBox 1139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2" name="TextBox 1139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3" name="TextBox 1139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4" name="TextBox 1139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5" name="TextBox 1139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6" name="TextBox 1139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7" name="TextBox 1139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8" name="TextBox 1139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399" name="TextBox 1139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0" name="TextBox 1139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1" name="TextBox 1140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2" name="TextBox 1140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3" name="TextBox 1140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4" name="TextBox 1140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5" name="TextBox 1140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6" name="TextBox 1140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7" name="TextBox 1140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8" name="TextBox 1140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09" name="TextBox 1140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0" name="TextBox 1140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1" name="TextBox 1141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2" name="TextBox 1141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3" name="TextBox 1141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4" name="TextBox 1141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5" name="TextBox 1141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6" name="TextBox 1141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7" name="TextBox 1141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8" name="TextBox 1141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19" name="TextBox 1141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0" name="TextBox 1141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1" name="TextBox 1142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2" name="TextBox 1142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3" name="TextBox 1142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4" name="TextBox 1142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5" name="TextBox 1142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6" name="TextBox 1142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7" name="TextBox 1142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8" name="TextBox 1142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29" name="TextBox 1142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0" name="TextBox 1142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1" name="TextBox 1143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2" name="TextBox 1143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3" name="TextBox 1143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4" name="TextBox 1143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5" name="TextBox 11434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6" name="TextBox 11435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7" name="TextBox 11436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8" name="TextBox 11437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39" name="TextBox 11438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40" name="TextBox 11439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41" name="TextBox 11440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42" name="TextBox 11441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43" name="TextBox 11442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2376</xdr:row>
      <xdr:rowOff>0</xdr:rowOff>
    </xdr:from>
    <xdr:ext cx="184731" cy="264560"/>
    <xdr:sp macro="" textlink="">
      <xdr:nvSpPr>
        <xdr:cNvPr id="11444" name="TextBox 11443"/>
        <xdr:cNvSpPr txBox="1"/>
      </xdr:nvSpPr>
      <xdr:spPr>
        <a:xfrm>
          <a:off x="17049750" y="46963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45" name="TextBox 1144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46" name="TextBox 1144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47" name="TextBox 1144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48" name="TextBox 1144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49" name="TextBox 1144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0" name="TextBox 1144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1" name="TextBox 1145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2" name="TextBox 1145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3" name="TextBox 1145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4" name="TextBox 1145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5" name="TextBox 1145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6" name="TextBox 1145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7" name="TextBox 1145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8" name="TextBox 1145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59" name="TextBox 1145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0" name="TextBox 1145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1" name="TextBox 1146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2" name="TextBox 1146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3" name="TextBox 1146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4" name="TextBox 1146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5" name="TextBox 1146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6" name="TextBox 1146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7" name="TextBox 1146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8" name="TextBox 1146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69" name="TextBox 1146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0" name="TextBox 1146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1" name="TextBox 1147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2" name="TextBox 1147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3" name="TextBox 1147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4" name="TextBox 1147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5" name="TextBox 1147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6" name="TextBox 1147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7" name="TextBox 1147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8" name="TextBox 1147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79" name="TextBox 1147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0" name="TextBox 1147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1" name="TextBox 1148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2" name="TextBox 1148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3" name="TextBox 1148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4" name="TextBox 1148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5" name="TextBox 11484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6" name="TextBox 11485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7" name="TextBox 11486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8" name="TextBox 11487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89" name="TextBox 11488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90" name="TextBox 11489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91" name="TextBox 11490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92" name="TextBox 11491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93" name="TextBox 11492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2377</xdr:row>
      <xdr:rowOff>0</xdr:rowOff>
    </xdr:from>
    <xdr:ext cx="184731" cy="264560"/>
    <xdr:sp macro="" textlink="">
      <xdr:nvSpPr>
        <xdr:cNvPr id="11494" name="TextBox 11493"/>
        <xdr:cNvSpPr txBox="1"/>
      </xdr:nvSpPr>
      <xdr:spPr>
        <a:xfrm>
          <a:off x="17049750" y="46983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23"/>
  <sheetViews>
    <sheetView tabSelected="1" zoomScale="90" zoomScaleNormal="90" workbookViewId="0">
      <selection activeCell="H16" sqref="H16:H17"/>
    </sheetView>
  </sheetViews>
  <sheetFormatPr defaultRowHeight="15"/>
  <cols>
    <col min="1" max="1" width="9.140625" style="96"/>
    <col min="2" max="2" width="8.85546875" style="33" customWidth="1"/>
    <col min="3" max="3" width="94.85546875" style="116" customWidth="1"/>
    <col min="4" max="4" width="19.140625" style="7" customWidth="1"/>
    <col min="5" max="5" width="13.7109375" style="96" bestFit="1" customWidth="1"/>
    <col min="6" max="6" width="12.85546875" style="95" bestFit="1" customWidth="1"/>
    <col min="7" max="7" width="16.140625" style="95" bestFit="1" customWidth="1"/>
    <col min="8" max="8" width="20.42578125" style="96" customWidth="1"/>
    <col min="9" max="9" width="11.85546875" style="96" bestFit="1" customWidth="1"/>
    <col min="10" max="10" width="20.7109375" style="96" customWidth="1"/>
    <col min="11" max="11" width="16.28515625" style="96" customWidth="1"/>
    <col min="12" max="12" width="10.140625" style="96" bestFit="1" customWidth="1"/>
    <col min="13" max="16384" width="9.140625" style="96"/>
  </cols>
  <sheetData>
    <row r="1" spans="2:7">
      <c r="B1" s="96"/>
      <c r="C1" s="248"/>
      <c r="D1" s="96"/>
      <c r="E1" s="301"/>
      <c r="F1" s="374" t="s">
        <v>1030</v>
      </c>
      <c r="G1" s="96"/>
    </row>
    <row r="2" spans="2:7">
      <c r="B2" s="96"/>
      <c r="C2" s="1" t="s">
        <v>0</v>
      </c>
      <c r="D2" s="96"/>
      <c r="E2" s="301"/>
      <c r="F2" s="374" t="s">
        <v>1031</v>
      </c>
      <c r="G2" s="96"/>
    </row>
    <row r="3" spans="2:7">
      <c r="B3" s="96"/>
      <c r="C3" s="2"/>
      <c r="D3" s="96"/>
      <c r="E3" s="301"/>
      <c r="G3" s="96"/>
    </row>
    <row r="4" spans="2:7" ht="15.75" thickBot="1">
      <c r="B4" s="96"/>
      <c r="C4" s="3" t="s">
        <v>1</v>
      </c>
      <c r="D4" s="96"/>
      <c r="E4" s="301"/>
      <c r="G4" s="96"/>
    </row>
    <row r="5" spans="2:7" ht="15.75" thickTop="1">
      <c r="B5" s="96"/>
      <c r="C5" s="1"/>
      <c r="D5" s="96"/>
      <c r="E5" s="301"/>
      <c r="G5" s="96"/>
    </row>
    <row r="6" spans="2:7">
      <c r="B6" s="96"/>
      <c r="C6" s="1" t="s">
        <v>2</v>
      </c>
      <c r="D6" s="96"/>
      <c r="E6" s="301"/>
      <c r="G6" s="96"/>
    </row>
    <row r="7" spans="2:7">
      <c r="B7" s="96"/>
      <c r="C7" s="4"/>
      <c r="D7" s="96"/>
      <c r="E7" s="301"/>
      <c r="G7" s="96"/>
    </row>
    <row r="8" spans="2:7">
      <c r="B8" s="96"/>
      <c r="C8" s="1" t="s">
        <v>3</v>
      </c>
      <c r="D8" s="96"/>
      <c r="E8" s="301"/>
      <c r="G8" s="96"/>
    </row>
    <row r="9" spans="2:7">
      <c r="B9" s="96"/>
      <c r="C9" s="4"/>
      <c r="D9" s="96"/>
      <c r="E9" s="301"/>
      <c r="G9" s="96"/>
    </row>
    <row r="10" spans="2:7">
      <c r="B10" s="96"/>
      <c r="C10" s="5" t="s">
        <v>4</v>
      </c>
      <c r="D10" s="96"/>
      <c r="E10" s="301"/>
      <c r="G10" s="96"/>
    </row>
    <row r="11" spans="2:7">
      <c r="B11" s="96"/>
      <c r="C11" s="5"/>
      <c r="D11" s="96"/>
      <c r="E11" s="301"/>
      <c r="G11" s="96"/>
    </row>
    <row r="12" spans="2:7">
      <c r="B12" s="96"/>
      <c r="C12" s="5"/>
      <c r="D12" s="96"/>
      <c r="E12" s="301"/>
      <c r="G12" s="96"/>
    </row>
    <row r="13" spans="2:7">
      <c r="B13" s="96"/>
      <c r="C13" s="5"/>
      <c r="D13" s="96"/>
      <c r="E13" s="301"/>
      <c r="G13" s="96"/>
    </row>
    <row r="14" spans="2:7">
      <c r="B14" s="6" t="s">
        <v>5</v>
      </c>
      <c r="C14" s="5"/>
      <c r="E14" s="301"/>
      <c r="G14" s="96"/>
    </row>
    <row r="15" spans="2:7" ht="15" customHeight="1">
      <c r="B15" s="8" t="s">
        <v>6</v>
      </c>
      <c r="C15" s="9"/>
      <c r="D15" s="95"/>
      <c r="E15" s="301"/>
      <c r="G15" s="96"/>
    </row>
    <row r="16" spans="2:7">
      <c r="B16" s="322" t="s">
        <v>7</v>
      </c>
      <c r="C16" s="324" t="s">
        <v>8</v>
      </c>
      <c r="D16" s="10" t="s">
        <v>9</v>
      </c>
      <c r="E16" s="301"/>
      <c r="G16" s="96"/>
    </row>
    <row r="17" spans="2:7">
      <c r="B17" s="323"/>
      <c r="C17" s="325"/>
      <c r="D17" s="11" t="s">
        <v>10</v>
      </c>
      <c r="E17" s="301"/>
      <c r="G17" s="96"/>
    </row>
    <row r="18" spans="2:7">
      <c r="B18" s="12"/>
      <c r="C18" s="13"/>
      <c r="D18" s="11" t="s">
        <v>11</v>
      </c>
      <c r="E18" s="301"/>
      <c r="G18" s="96"/>
    </row>
    <row r="19" spans="2:7">
      <c r="B19" s="12"/>
      <c r="C19" s="13">
        <v>1</v>
      </c>
      <c r="D19" s="14">
        <v>2</v>
      </c>
      <c r="E19" s="301"/>
      <c r="G19" s="96"/>
    </row>
    <row r="20" spans="2:7">
      <c r="B20" s="249" t="s">
        <v>12</v>
      </c>
      <c r="C20" s="15" t="s">
        <v>13</v>
      </c>
      <c r="D20" s="52">
        <f>D21+D30+D31</f>
        <v>51454387.565999992</v>
      </c>
      <c r="E20" s="302">
        <v>0</v>
      </c>
      <c r="G20" s="96"/>
    </row>
    <row r="21" spans="2:7">
      <c r="B21" s="30" t="s">
        <v>14</v>
      </c>
      <c r="C21" s="16" t="s">
        <v>15</v>
      </c>
      <c r="D21" s="251">
        <v>44540921.919999994</v>
      </c>
      <c r="E21" s="303">
        <f>SUM(D22:D29)-D21</f>
        <v>0</v>
      </c>
      <c r="G21" s="96"/>
    </row>
    <row r="22" spans="2:7">
      <c r="B22" s="25" t="s">
        <v>16</v>
      </c>
      <c r="C22" s="17" t="s">
        <v>17</v>
      </c>
      <c r="D22" s="26">
        <v>6416103.2930000005</v>
      </c>
      <c r="E22" s="301"/>
      <c r="G22" s="96"/>
    </row>
    <row r="23" spans="2:7">
      <c r="B23" s="253" t="s">
        <v>18</v>
      </c>
      <c r="C23" s="18" t="s">
        <v>19</v>
      </c>
      <c r="D23" s="52">
        <v>147360.663</v>
      </c>
      <c r="E23" s="301"/>
      <c r="G23" s="96"/>
    </row>
    <row r="24" spans="2:7">
      <c r="B24" s="25" t="s">
        <v>20</v>
      </c>
      <c r="C24" s="17" t="s">
        <v>21</v>
      </c>
      <c r="D24" s="52">
        <v>8333892.2579999994</v>
      </c>
      <c r="E24" s="301"/>
      <c r="G24" s="96"/>
    </row>
    <row r="25" spans="2:7">
      <c r="B25" s="25" t="s">
        <v>22</v>
      </c>
      <c r="C25" s="17" t="s">
        <v>23</v>
      </c>
      <c r="D25" s="52">
        <v>21511172.954</v>
      </c>
      <c r="E25" s="301"/>
      <c r="G25" s="96"/>
    </row>
    <row r="26" spans="2:7">
      <c r="B26" s="25" t="s">
        <v>24</v>
      </c>
      <c r="C26" s="17" t="s">
        <v>25</v>
      </c>
      <c r="D26" s="52">
        <v>7423722.6519999998</v>
      </c>
      <c r="E26" s="301"/>
      <c r="G26" s="96"/>
    </row>
    <row r="27" spans="2:7">
      <c r="B27" s="25" t="s">
        <v>26</v>
      </c>
      <c r="C27" s="17" t="s">
        <v>27</v>
      </c>
      <c r="D27" s="52">
        <v>78555.097999999998</v>
      </c>
      <c r="E27" s="301"/>
      <c r="G27" s="96"/>
    </row>
    <row r="28" spans="2:7">
      <c r="B28" s="25" t="s">
        <v>28</v>
      </c>
      <c r="C28" s="17" t="s">
        <v>29</v>
      </c>
      <c r="D28" s="52">
        <v>398254.81599999999</v>
      </c>
      <c r="E28" s="301"/>
      <c r="G28" s="96"/>
    </row>
    <row r="29" spans="2:7">
      <c r="B29" s="25" t="s">
        <v>30</v>
      </c>
      <c r="C29" s="17" t="s">
        <v>31</v>
      </c>
      <c r="D29" s="52">
        <v>231860.18600000002</v>
      </c>
      <c r="E29" s="301"/>
      <c r="G29" s="96"/>
    </row>
    <row r="30" spans="2:7">
      <c r="B30" s="30" t="s">
        <v>32</v>
      </c>
      <c r="C30" s="16" t="s">
        <v>33</v>
      </c>
      <c r="D30" s="251">
        <v>6556425.5209999979</v>
      </c>
      <c r="E30" s="301"/>
      <c r="G30" s="96"/>
    </row>
    <row r="31" spans="2:7">
      <c r="B31" s="30" t="s">
        <v>34</v>
      </c>
      <c r="C31" s="16" t="s">
        <v>35</v>
      </c>
      <c r="D31" s="251">
        <v>357040.125</v>
      </c>
      <c r="E31" s="301"/>
      <c r="G31" s="96"/>
    </row>
    <row r="32" spans="2:7">
      <c r="B32" s="96"/>
      <c r="C32" s="248"/>
      <c r="D32" s="96"/>
      <c r="E32" s="301"/>
      <c r="G32" s="96"/>
    </row>
    <row r="33" spans="1:8" s="169" customFormat="1" ht="32.25" customHeight="1">
      <c r="A33" s="19"/>
      <c r="B33" s="326" t="s">
        <v>36</v>
      </c>
      <c r="C33" s="326"/>
      <c r="D33" s="7"/>
      <c r="E33" s="302"/>
      <c r="G33" s="96"/>
      <c r="H33" s="96"/>
    </row>
    <row r="34" spans="1:8" s="169" customFormat="1">
      <c r="A34" s="19"/>
      <c r="B34" s="322" t="s">
        <v>7</v>
      </c>
      <c r="C34" s="324" t="s">
        <v>8</v>
      </c>
      <c r="D34" s="10" t="s">
        <v>9</v>
      </c>
      <c r="E34" s="302"/>
      <c r="G34" s="96"/>
      <c r="H34" s="96"/>
    </row>
    <row r="35" spans="1:8" s="169" customFormat="1">
      <c r="A35" s="19"/>
      <c r="B35" s="323"/>
      <c r="C35" s="325"/>
      <c r="D35" s="11" t="s">
        <v>10</v>
      </c>
      <c r="E35" s="302"/>
      <c r="G35" s="96"/>
      <c r="H35" s="96"/>
    </row>
    <row r="36" spans="1:8" s="169" customFormat="1">
      <c r="A36" s="19"/>
      <c r="B36" s="12"/>
      <c r="C36" s="13"/>
      <c r="D36" s="11" t="s">
        <v>11</v>
      </c>
      <c r="E36" s="302"/>
      <c r="G36" s="96"/>
      <c r="H36" s="96"/>
    </row>
    <row r="37" spans="1:8" s="169" customFormat="1">
      <c r="A37" s="19"/>
      <c r="B37" s="12"/>
      <c r="C37" s="13">
        <v>1</v>
      </c>
      <c r="D37" s="14">
        <v>2</v>
      </c>
      <c r="E37" s="302"/>
      <c r="G37" s="96"/>
      <c r="H37" s="96"/>
    </row>
    <row r="38" spans="1:8">
      <c r="B38" s="254" t="s">
        <v>37</v>
      </c>
      <c r="C38" s="20" t="s">
        <v>38</v>
      </c>
      <c r="D38" s="26">
        <f>D39+D48+D51+D52</f>
        <v>25313121.917999998</v>
      </c>
      <c r="E38" s="302"/>
      <c r="F38" s="252"/>
      <c r="G38" s="96"/>
    </row>
    <row r="39" spans="1:8">
      <c r="B39" s="21" t="s">
        <v>14</v>
      </c>
      <c r="C39" s="22" t="s">
        <v>39</v>
      </c>
      <c r="D39" s="251">
        <v>21637041.297999997</v>
      </c>
      <c r="E39" s="302"/>
      <c r="G39" s="96"/>
    </row>
    <row r="40" spans="1:8">
      <c r="B40" s="23"/>
      <c r="C40" s="24" t="s">
        <v>40</v>
      </c>
      <c r="D40" s="31"/>
      <c r="E40" s="302"/>
      <c r="G40" s="96"/>
    </row>
    <row r="41" spans="1:8">
      <c r="B41" s="25" t="s">
        <v>16</v>
      </c>
      <c r="C41" s="24" t="s">
        <v>41</v>
      </c>
      <c r="D41" s="26">
        <v>12368261.368999999</v>
      </c>
      <c r="E41" s="302"/>
      <c r="G41" s="96"/>
    </row>
    <row r="42" spans="1:8">
      <c r="B42" s="25" t="s">
        <v>18</v>
      </c>
      <c r="C42" s="24" t="s">
        <v>42</v>
      </c>
      <c r="D42" s="26">
        <f>D43+D44+D45</f>
        <v>1888658.3349999997</v>
      </c>
      <c r="E42" s="302"/>
      <c r="G42" s="96"/>
    </row>
    <row r="43" spans="1:8">
      <c r="B43" s="25" t="s">
        <v>43</v>
      </c>
      <c r="C43" s="27" t="s">
        <v>44</v>
      </c>
      <c r="D43" s="26">
        <v>1637477.7919999999</v>
      </c>
      <c r="E43" s="302"/>
      <c r="G43" s="96"/>
    </row>
    <row r="44" spans="1:8">
      <c r="B44" s="25" t="s">
        <v>45</v>
      </c>
      <c r="C44" s="28" t="s">
        <v>46</v>
      </c>
      <c r="D44" s="26">
        <v>246738.17</v>
      </c>
      <c r="E44" s="302"/>
      <c r="G44" s="96"/>
    </row>
    <row r="45" spans="1:8">
      <c r="B45" s="29" t="s">
        <v>47</v>
      </c>
      <c r="C45" s="28" t="s">
        <v>48</v>
      </c>
      <c r="D45" s="26">
        <v>4442.3729999999996</v>
      </c>
      <c r="E45" s="302"/>
      <c r="G45" s="96"/>
    </row>
    <row r="46" spans="1:8">
      <c r="B46" s="25" t="s">
        <v>20</v>
      </c>
      <c r="C46" s="24" t="s">
        <v>49</v>
      </c>
      <c r="D46" s="26">
        <v>1386520.774</v>
      </c>
      <c r="E46" s="302"/>
      <c r="G46" s="96"/>
    </row>
    <row r="47" spans="1:8">
      <c r="B47" s="25" t="s">
        <v>22</v>
      </c>
      <c r="C47" s="24" t="s">
        <v>50</v>
      </c>
      <c r="D47" s="26">
        <v>1963542.1760000002</v>
      </c>
      <c r="E47" s="302"/>
      <c r="G47" s="96"/>
    </row>
    <row r="48" spans="1:8">
      <c r="B48" s="21" t="s">
        <v>32</v>
      </c>
      <c r="C48" s="22" t="s">
        <v>51</v>
      </c>
      <c r="D48" s="251">
        <f>D49+D50</f>
        <v>3625336.7080000001</v>
      </c>
      <c r="E48" s="302"/>
      <c r="G48" s="96"/>
    </row>
    <row r="49" spans="2:7">
      <c r="B49" s="23" t="s">
        <v>52</v>
      </c>
      <c r="C49" s="24" t="s">
        <v>53</v>
      </c>
      <c r="D49" s="26">
        <v>2939142.2450000001</v>
      </c>
      <c r="E49" s="302"/>
      <c r="G49" s="96"/>
    </row>
    <row r="50" spans="2:7">
      <c r="B50" s="23" t="s">
        <v>54</v>
      </c>
      <c r="C50" s="24" t="s">
        <v>55</v>
      </c>
      <c r="D50" s="26">
        <v>686194.46299999999</v>
      </c>
      <c r="E50" s="302"/>
      <c r="G50" s="96"/>
    </row>
    <row r="51" spans="2:7">
      <c r="B51" s="21" t="s">
        <v>34</v>
      </c>
      <c r="C51" s="22" t="s">
        <v>56</v>
      </c>
      <c r="D51" s="251">
        <v>21766.373999999996</v>
      </c>
      <c r="E51" s="302"/>
      <c r="G51" s="96"/>
    </row>
    <row r="52" spans="2:7">
      <c r="B52" s="30" t="s">
        <v>57</v>
      </c>
      <c r="C52" s="22" t="s">
        <v>58</v>
      </c>
      <c r="D52" s="251">
        <v>28977.537999999997</v>
      </c>
      <c r="E52" s="302"/>
      <c r="G52" s="96"/>
    </row>
    <row r="53" spans="2:7">
      <c r="B53" s="30" t="s">
        <v>59</v>
      </c>
      <c r="C53" s="255" t="s">
        <v>60</v>
      </c>
      <c r="D53" s="251"/>
      <c r="E53" s="301"/>
      <c r="G53" s="96"/>
    </row>
    <row r="54" spans="2:7">
      <c r="B54" s="25" t="s">
        <v>61</v>
      </c>
      <c r="C54" s="256" t="s">
        <v>62</v>
      </c>
      <c r="D54" s="26"/>
      <c r="E54" s="301"/>
      <c r="G54" s="96"/>
    </row>
    <row r="55" spans="2:7" ht="15.75">
      <c r="B55" s="25"/>
      <c r="C55" s="257" t="s">
        <v>1019</v>
      </c>
      <c r="D55" s="26"/>
      <c r="E55" s="301"/>
      <c r="G55" s="96"/>
    </row>
    <row r="56" spans="2:7" ht="15.75">
      <c r="B56" s="25"/>
      <c r="C56" s="257" t="s">
        <v>1020</v>
      </c>
      <c r="D56" s="26"/>
      <c r="E56" s="301"/>
      <c r="G56" s="96"/>
    </row>
    <row r="57" spans="2:7" ht="15.75">
      <c r="B57" s="25"/>
      <c r="C57" s="257" t="s">
        <v>1021</v>
      </c>
      <c r="D57" s="26"/>
      <c r="E57" s="301"/>
      <c r="G57" s="96"/>
    </row>
    <row r="58" spans="2:7" ht="15.75">
      <c r="B58" s="25"/>
      <c r="C58" s="257" t="s">
        <v>1022</v>
      </c>
      <c r="D58" s="26"/>
      <c r="E58" s="301"/>
      <c r="G58" s="96"/>
    </row>
    <row r="59" spans="2:7" ht="15.75">
      <c r="B59" s="25"/>
      <c r="C59" s="257" t="s">
        <v>1023</v>
      </c>
      <c r="D59" s="26"/>
      <c r="E59" s="301"/>
      <c r="G59" s="96"/>
    </row>
    <row r="60" spans="2:7" ht="15.75">
      <c r="B60" s="25"/>
      <c r="C60" s="257" t="s">
        <v>1024</v>
      </c>
      <c r="D60" s="26"/>
      <c r="E60" s="301"/>
      <c r="G60" s="96"/>
    </row>
    <row r="61" spans="2:7">
      <c r="B61" s="25" t="s">
        <v>63</v>
      </c>
      <c r="C61" s="256" t="s">
        <v>64</v>
      </c>
      <c r="D61" s="26"/>
      <c r="E61" s="301"/>
      <c r="G61" s="96"/>
    </row>
    <row r="62" spans="2:7">
      <c r="B62" s="25" t="s">
        <v>65</v>
      </c>
      <c r="C62" s="256" t="s">
        <v>66</v>
      </c>
      <c r="D62" s="26"/>
      <c r="E62" s="301"/>
      <c r="G62" s="96"/>
    </row>
    <row r="63" spans="2:7">
      <c r="B63" s="254"/>
      <c r="C63" s="200"/>
      <c r="D63" s="31"/>
      <c r="E63" s="301"/>
      <c r="G63" s="96"/>
    </row>
    <row r="64" spans="2:7">
      <c r="B64" s="254" t="s">
        <v>67</v>
      </c>
      <c r="C64" s="256" t="s">
        <v>68</v>
      </c>
      <c r="D64" s="239">
        <v>30193060.237999998</v>
      </c>
      <c r="E64" s="301"/>
      <c r="G64" s="96"/>
    </row>
    <row r="65" spans="2:9">
      <c r="B65" s="135" t="s">
        <v>69</v>
      </c>
      <c r="C65" s="258" t="s">
        <v>70</v>
      </c>
      <c r="D65" s="251">
        <v>30517205.918000005</v>
      </c>
      <c r="E65" s="301"/>
      <c r="G65" s="96"/>
    </row>
    <row r="66" spans="2:9">
      <c r="B66" s="53"/>
      <c r="C66" s="24" t="s">
        <v>40</v>
      </c>
      <c r="D66" s="26"/>
      <c r="E66" s="301"/>
      <c r="G66" s="96"/>
    </row>
    <row r="67" spans="2:9">
      <c r="B67" s="53" t="s">
        <v>71</v>
      </c>
      <c r="C67" s="24" t="s">
        <v>72</v>
      </c>
      <c r="D67" s="78">
        <f>D68+D70</f>
        <v>12476408.714</v>
      </c>
      <c r="E67" s="301"/>
      <c r="G67" s="96"/>
    </row>
    <row r="68" spans="2:9" s="33" customFormat="1">
      <c r="B68" s="32" t="s">
        <v>73</v>
      </c>
      <c r="C68" s="24" t="s">
        <v>74</v>
      </c>
      <c r="D68" s="37">
        <v>10164551.017999999</v>
      </c>
      <c r="E68" s="301"/>
      <c r="F68" s="34"/>
      <c r="G68" s="96"/>
      <c r="H68" s="96"/>
    </row>
    <row r="69" spans="2:9" s="33" customFormat="1" ht="48.75" customHeight="1">
      <c r="B69" s="32"/>
      <c r="C69" s="259" t="s">
        <v>1025</v>
      </c>
      <c r="D69" s="37">
        <v>122236.3</v>
      </c>
      <c r="E69" s="301"/>
      <c r="G69" s="96"/>
      <c r="H69" s="96"/>
      <c r="I69" s="35"/>
    </row>
    <row r="70" spans="2:9" s="33" customFormat="1">
      <c r="B70" s="32" t="s">
        <v>75</v>
      </c>
      <c r="C70" s="24" t="s">
        <v>76</v>
      </c>
      <c r="D70" s="37">
        <v>2311857.6960000005</v>
      </c>
      <c r="E70" s="301"/>
      <c r="F70" s="36"/>
      <c r="G70" s="96"/>
      <c r="H70" s="96"/>
    </row>
    <row r="71" spans="2:9">
      <c r="B71" s="53" t="s">
        <v>77</v>
      </c>
      <c r="C71" s="24" t="s">
        <v>78</v>
      </c>
      <c r="D71" s="26">
        <f>D72+D73</f>
        <v>12196117.006000001</v>
      </c>
      <c r="E71" s="301"/>
      <c r="G71" s="96"/>
    </row>
    <row r="72" spans="2:9" s="33" customFormat="1">
      <c r="B72" s="32" t="s">
        <v>79</v>
      </c>
      <c r="C72" s="24" t="s">
        <v>74</v>
      </c>
      <c r="D72" s="37">
        <v>12196004.637</v>
      </c>
      <c r="E72" s="301"/>
      <c r="F72" s="34"/>
      <c r="G72" s="96"/>
      <c r="H72" s="96"/>
    </row>
    <row r="73" spans="2:9" s="33" customFormat="1">
      <c r="B73" s="32" t="s">
        <v>80</v>
      </c>
      <c r="C73" s="24" t="s">
        <v>76</v>
      </c>
      <c r="D73" s="37">
        <v>112.369</v>
      </c>
      <c r="E73" s="301"/>
      <c r="F73" s="36"/>
      <c r="G73" s="96"/>
      <c r="H73" s="96"/>
    </row>
    <row r="74" spans="2:9">
      <c r="B74" s="53" t="s">
        <v>81</v>
      </c>
      <c r="C74" s="24" t="s">
        <v>82</v>
      </c>
      <c r="D74" s="26">
        <f>D75+D76</f>
        <v>3722765.6180000002</v>
      </c>
      <c r="E74" s="301"/>
      <c r="G74" s="96"/>
    </row>
    <row r="75" spans="2:9" s="33" customFormat="1">
      <c r="B75" s="32" t="s">
        <v>83</v>
      </c>
      <c r="C75" s="24" t="s">
        <v>74</v>
      </c>
      <c r="D75" s="37">
        <v>3509704.7</v>
      </c>
      <c r="E75" s="301"/>
      <c r="F75" s="34"/>
      <c r="G75" s="96"/>
      <c r="H75" s="96"/>
    </row>
    <row r="76" spans="2:9" s="33" customFormat="1">
      <c r="B76" s="32" t="s">
        <v>84</v>
      </c>
      <c r="C76" s="24" t="s">
        <v>76</v>
      </c>
      <c r="D76" s="37">
        <v>213060.91800000001</v>
      </c>
      <c r="E76" s="301"/>
      <c r="F76" s="36"/>
      <c r="G76" s="96"/>
      <c r="H76" s="96"/>
    </row>
    <row r="77" spans="2:9">
      <c r="B77" s="53"/>
      <c r="C77" s="24" t="s">
        <v>40</v>
      </c>
      <c r="D77" s="26"/>
      <c r="E77" s="301"/>
      <c r="G77" s="96"/>
    </row>
    <row r="78" spans="2:9">
      <c r="B78" s="55" t="s">
        <v>85</v>
      </c>
      <c r="C78" s="260" t="s">
        <v>86</v>
      </c>
      <c r="D78" s="261">
        <v>213060.91800000001</v>
      </c>
      <c r="E78" s="304"/>
      <c r="G78" s="96"/>
    </row>
    <row r="79" spans="2:9">
      <c r="B79" s="53" t="s">
        <v>87</v>
      </c>
      <c r="C79" s="17" t="s">
        <v>88</v>
      </c>
      <c r="D79" s="26">
        <v>-1242478.6510000001</v>
      </c>
      <c r="E79" s="301"/>
      <c r="G79" s="96"/>
    </row>
    <row r="80" spans="2:9">
      <c r="B80" s="53" t="s">
        <v>89</v>
      </c>
      <c r="C80" s="17" t="s">
        <v>90</v>
      </c>
      <c r="D80" s="26">
        <v>702000</v>
      </c>
      <c r="E80" s="301"/>
      <c r="G80" s="96"/>
    </row>
    <row r="81" spans="1:49">
      <c r="B81" s="53"/>
      <c r="C81" s="262"/>
      <c r="D81" s="26"/>
      <c r="E81" s="301"/>
      <c r="G81" s="96"/>
    </row>
    <row r="82" spans="1:49">
      <c r="B82" s="135" t="s">
        <v>91</v>
      </c>
      <c r="C82" s="263" t="s">
        <v>92</v>
      </c>
      <c r="D82" s="251">
        <v>327216.15399999998</v>
      </c>
      <c r="E82" s="302"/>
      <c r="G82" s="96"/>
    </row>
    <row r="83" spans="1:49">
      <c r="B83" s="53"/>
      <c r="C83" s="264" t="s">
        <v>93</v>
      </c>
      <c r="D83" s="26"/>
      <c r="E83" s="302"/>
      <c r="G83" s="96"/>
    </row>
    <row r="84" spans="1:49">
      <c r="B84" s="53" t="s">
        <v>94</v>
      </c>
      <c r="C84" s="265" t="s">
        <v>95</v>
      </c>
      <c r="D84" s="26">
        <f>SUM(D85:D88)</f>
        <v>9672.2870000000003</v>
      </c>
      <c r="E84" s="302"/>
      <c r="G84" s="96"/>
    </row>
    <row r="85" spans="1:49">
      <c r="B85" s="53" t="s">
        <v>96</v>
      </c>
      <c r="C85" s="27" t="s">
        <v>97</v>
      </c>
      <c r="D85" s="26">
        <v>3698.1689999999999</v>
      </c>
      <c r="E85" s="302"/>
      <c r="G85" s="96"/>
    </row>
    <row r="86" spans="1:49">
      <c r="B86" s="53" t="s">
        <v>98</v>
      </c>
      <c r="C86" s="27" t="s">
        <v>99</v>
      </c>
      <c r="D86" s="26">
        <v>11.326000000000001</v>
      </c>
      <c r="E86" s="302"/>
      <c r="G86" s="96"/>
    </row>
    <row r="87" spans="1:49">
      <c r="B87" s="53" t="s">
        <v>100</v>
      </c>
      <c r="C87" s="27" t="s">
        <v>101</v>
      </c>
      <c r="D87" s="26">
        <v>3150</v>
      </c>
      <c r="E87" s="302"/>
      <c r="G87" s="96"/>
    </row>
    <row r="88" spans="1:49" s="19" customFormat="1">
      <c r="B88" s="55" t="s">
        <v>102</v>
      </c>
      <c r="C88" s="28" t="s">
        <v>103</v>
      </c>
      <c r="D88" s="26">
        <v>2812.7919999999999</v>
      </c>
      <c r="E88" s="302"/>
      <c r="F88" s="95"/>
      <c r="G88" s="96"/>
      <c r="H88" s="96"/>
    </row>
    <row r="89" spans="1:49" s="33" customFormat="1">
      <c r="A89" s="19"/>
      <c r="B89" s="55" t="s">
        <v>104</v>
      </c>
      <c r="C89" s="266" t="s">
        <v>82</v>
      </c>
      <c r="D89" s="37">
        <f>SUM(D90:D92)</f>
        <v>219665.27399999998</v>
      </c>
      <c r="E89" s="302"/>
      <c r="F89" s="95"/>
      <c r="G89" s="96"/>
      <c r="H89" s="96"/>
    </row>
    <row r="90" spans="1:49" s="33" customFormat="1" ht="16.5" customHeight="1">
      <c r="A90" s="19"/>
      <c r="B90" s="55" t="s">
        <v>105</v>
      </c>
      <c r="C90" s="267" t="s">
        <v>106</v>
      </c>
      <c r="D90" s="37">
        <v>178756.465</v>
      </c>
      <c r="E90" s="302"/>
      <c r="F90" s="95"/>
      <c r="G90" s="96"/>
      <c r="H90" s="96"/>
    </row>
    <row r="91" spans="1:49" s="33" customFormat="1" ht="16.5" customHeight="1">
      <c r="A91" s="19"/>
      <c r="B91" s="55" t="s">
        <v>107</v>
      </c>
      <c r="C91" s="267" t="s">
        <v>108</v>
      </c>
      <c r="D91" s="37">
        <v>31350.405999999999</v>
      </c>
      <c r="E91" s="302"/>
      <c r="F91" s="95"/>
      <c r="G91" s="96"/>
      <c r="H91" s="96"/>
    </row>
    <row r="92" spans="1:49" s="33" customFormat="1" ht="16.5" customHeight="1">
      <c r="A92" s="19"/>
      <c r="B92" s="55" t="s">
        <v>109</v>
      </c>
      <c r="C92" s="267" t="s">
        <v>110</v>
      </c>
      <c r="D92" s="37">
        <v>9558.4030000000002</v>
      </c>
      <c r="E92" s="302"/>
      <c r="F92" s="95"/>
      <c r="G92" s="96"/>
      <c r="H92" s="96"/>
    </row>
    <row r="93" spans="1:49" s="33" customFormat="1">
      <c r="A93" s="19"/>
      <c r="B93" s="55" t="s">
        <v>111</v>
      </c>
      <c r="C93" s="266" t="s">
        <v>112</v>
      </c>
      <c r="D93" s="37">
        <v>55734.540999999997</v>
      </c>
      <c r="E93" s="302"/>
      <c r="F93" s="95"/>
      <c r="G93" s="96"/>
      <c r="H93" s="96"/>
    </row>
    <row r="94" spans="1:49">
      <c r="B94" s="53"/>
      <c r="C94" s="268"/>
      <c r="D94" s="37"/>
      <c r="E94" s="302"/>
      <c r="G94" s="96"/>
    </row>
    <row r="95" spans="1:49" s="95" customFormat="1">
      <c r="A95" s="35"/>
      <c r="B95" s="269" t="s">
        <v>34</v>
      </c>
      <c r="C95" s="258" t="s">
        <v>113</v>
      </c>
      <c r="D95" s="270">
        <v>-3070.4740000000002</v>
      </c>
      <c r="E95" s="302"/>
      <c r="G95" s="96"/>
      <c r="H95" s="96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</row>
    <row r="96" spans="1:49">
      <c r="B96" s="254" t="s">
        <v>114</v>
      </c>
      <c r="C96" s="271" t="s">
        <v>115</v>
      </c>
      <c r="D96" s="26">
        <v>2035981.0330000001</v>
      </c>
      <c r="E96" s="302"/>
      <c r="G96" s="96"/>
    </row>
    <row r="97" spans="2:7">
      <c r="B97" s="96"/>
      <c r="C97" s="248"/>
      <c r="D97" s="96"/>
      <c r="E97" s="305"/>
      <c r="G97" s="96"/>
    </row>
    <row r="98" spans="2:7" ht="15" customHeight="1">
      <c r="B98" s="326" t="s">
        <v>116</v>
      </c>
      <c r="C98" s="364"/>
      <c r="D98" s="96"/>
      <c r="E98" s="301"/>
      <c r="G98" s="96"/>
    </row>
    <row r="99" spans="2:7">
      <c r="B99" s="322" t="s">
        <v>7</v>
      </c>
      <c r="C99" s="324" t="s">
        <v>8</v>
      </c>
      <c r="D99" s="10" t="s">
        <v>9</v>
      </c>
      <c r="E99" s="301"/>
      <c r="G99" s="96"/>
    </row>
    <row r="100" spans="2:7">
      <c r="B100" s="323"/>
      <c r="C100" s="325"/>
      <c r="D100" s="11" t="s">
        <v>10</v>
      </c>
      <c r="E100" s="301"/>
      <c r="G100" s="96"/>
    </row>
    <row r="101" spans="2:7">
      <c r="B101" s="12"/>
      <c r="C101" s="13"/>
      <c r="D101" s="11" t="s">
        <v>11</v>
      </c>
      <c r="E101" s="301"/>
      <c r="G101" s="96"/>
    </row>
    <row r="102" spans="2:7">
      <c r="B102" s="12"/>
      <c r="C102" s="13">
        <v>1</v>
      </c>
      <c r="D102" s="14">
        <v>2</v>
      </c>
      <c r="E102" s="301"/>
      <c r="G102" s="96"/>
    </row>
    <row r="103" spans="2:7">
      <c r="B103" s="254" t="s">
        <v>117</v>
      </c>
      <c r="C103" s="272" t="s">
        <v>118</v>
      </c>
      <c r="D103" s="26">
        <f>D20-D38-D64-D96</f>
        <v>-6087775.6230000034</v>
      </c>
      <c r="E103" s="301"/>
      <c r="G103" s="96"/>
    </row>
    <row r="104" spans="2:7">
      <c r="B104" s="38"/>
      <c r="C104" s="39"/>
      <c r="D104" s="40"/>
      <c r="E104" s="301"/>
      <c r="G104" s="96"/>
    </row>
    <row r="105" spans="2:7" ht="31.5" customHeight="1">
      <c r="B105" s="333" t="s">
        <v>119</v>
      </c>
      <c r="C105" s="333"/>
      <c r="D105" s="241"/>
      <c r="E105" s="301"/>
      <c r="G105" s="96"/>
    </row>
    <row r="106" spans="2:7">
      <c r="B106" s="322" t="s">
        <v>7</v>
      </c>
      <c r="C106" s="324" t="s">
        <v>8</v>
      </c>
      <c r="D106" s="10" t="s">
        <v>9</v>
      </c>
      <c r="E106" s="301"/>
      <c r="G106" s="96"/>
    </row>
    <row r="107" spans="2:7">
      <c r="B107" s="323"/>
      <c r="C107" s="325"/>
      <c r="D107" s="11" t="s">
        <v>10</v>
      </c>
      <c r="E107" s="301"/>
      <c r="G107" s="96"/>
    </row>
    <row r="108" spans="2:7">
      <c r="B108" s="12"/>
      <c r="C108" s="13"/>
      <c r="D108" s="11" t="s">
        <v>11</v>
      </c>
      <c r="E108" s="301"/>
      <c r="G108" s="96"/>
    </row>
    <row r="109" spans="2:7">
      <c r="B109" s="12"/>
      <c r="C109" s="13">
        <v>1</v>
      </c>
      <c r="D109" s="14">
        <v>2</v>
      </c>
      <c r="E109" s="301"/>
      <c r="G109" s="96"/>
    </row>
    <row r="110" spans="2:7">
      <c r="B110" s="254" t="s">
        <v>120</v>
      </c>
      <c r="C110" s="47" t="s">
        <v>121</v>
      </c>
      <c r="D110" s="52">
        <v>6087775.6230000034</v>
      </c>
      <c r="E110" s="303">
        <f>D103+D110</f>
        <v>0</v>
      </c>
      <c r="G110" s="96"/>
    </row>
    <row r="111" spans="2:7">
      <c r="B111" s="19"/>
      <c r="C111" s="41"/>
      <c r="D111" s="40"/>
      <c r="E111" s="301"/>
      <c r="G111" s="96"/>
    </row>
    <row r="112" spans="2:7">
      <c r="B112" s="6" t="s">
        <v>122</v>
      </c>
      <c r="C112" s="247"/>
      <c r="D112" s="42"/>
      <c r="E112" s="301"/>
      <c r="G112" s="96"/>
    </row>
    <row r="113" spans="2:7">
      <c r="B113" s="8" t="s">
        <v>123</v>
      </c>
      <c r="C113" s="244"/>
      <c r="D113" s="43"/>
      <c r="E113" s="301"/>
      <c r="G113" s="96"/>
    </row>
    <row r="114" spans="2:7">
      <c r="B114" s="44" t="s">
        <v>7</v>
      </c>
      <c r="C114" s="45" t="s">
        <v>8</v>
      </c>
      <c r="D114" s="10" t="s">
        <v>9</v>
      </c>
      <c r="E114" s="301"/>
      <c r="G114" s="96"/>
    </row>
    <row r="115" spans="2:7">
      <c r="B115" s="46"/>
      <c r="C115" s="47"/>
      <c r="D115" s="11" t="s">
        <v>10</v>
      </c>
      <c r="E115" s="301"/>
      <c r="G115" s="96"/>
    </row>
    <row r="116" spans="2:7">
      <c r="B116" s="46"/>
      <c r="C116" s="47"/>
      <c r="D116" s="11" t="s">
        <v>11</v>
      </c>
      <c r="E116" s="301"/>
      <c r="G116" s="96"/>
    </row>
    <row r="117" spans="2:7">
      <c r="B117" s="12"/>
      <c r="C117" s="48">
        <v>1</v>
      </c>
      <c r="D117" s="49"/>
      <c r="E117" s="301"/>
      <c r="G117" s="96"/>
    </row>
    <row r="118" spans="2:7">
      <c r="B118" s="50" t="s">
        <v>124</v>
      </c>
      <c r="C118" s="51" t="s">
        <v>13</v>
      </c>
      <c r="D118" s="52">
        <f>D119+D124</f>
        <v>127381.27599999998</v>
      </c>
      <c r="E118" s="301"/>
      <c r="G118" s="96"/>
    </row>
    <row r="119" spans="2:7">
      <c r="B119" s="53" t="s">
        <v>69</v>
      </c>
      <c r="C119" s="54" t="s">
        <v>125</v>
      </c>
      <c r="D119" s="26">
        <f>SUM(D120:D123)</f>
        <v>127333.30299999999</v>
      </c>
      <c r="E119" s="301"/>
      <c r="G119" s="96"/>
    </row>
    <row r="120" spans="2:7">
      <c r="B120" s="55" t="s">
        <v>71</v>
      </c>
      <c r="C120" s="56" t="s">
        <v>126</v>
      </c>
      <c r="D120" s="26">
        <v>98539.404999999999</v>
      </c>
      <c r="E120" s="301"/>
      <c r="G120" s="96"/>
    </row>
    <row r="121" spans="2:7">
      <c r="B121" s="55" t="s">
        <v>77</v>
      </c>
      <c r="C121" s="56" t="s">
        <v>127</v>
      </c>
      <c r="D121" s="26">
        <v>1507.385</v>
      </c>
      <c r="E121" s="301"/>
      <c r="G121" s="96"/>
    </row>
    <row r="122" spans="2:7">
      <c r="B122" s="55" t="s">
        <v>81</v>
      </c>
      <c r="C122" s="56" t="s">
        <v>128</v>
      </c>
      <c r="D122" s="26">
        <v>22110.957999999999</v>
      </c>
      <c r="E122" s="301"/>
      <c r="G122" s="96"/>
    </row>
    <row r="123" spans="2:7">
      <c r="B123" s="55" t="s">
        <v>87</v>
      </c>
      <c r="C123" s="56" t="s">
        <v>129</v>
      </c>
      <c r="D123" s="26">
        <v>5175.5550000000003</v>
      </c>
      <c r="E123" s="301"/>
      <c r="G123" s="96"/>
    </row>
    <row r="124" spans="2:7" s="274" customFormat="1" ht="15.75">
      <c r="B124" s="151" t="s">
        <v>91</v>
      </c>
      <c r="C124" s="273" t="s">
        <v>35</v>
      </c>
      <c r="D124" s="37">
        <v>47.972999999999999</v>
      </c>
      <c r="E124" s="306"/>
    </row>
    <row r="125" spans="2:7">
      <c r="B125" s="53" t="s">
        <v>130</v>
      </c>
      <c r="C125" s="57" t="s">
        <v>131</v>
      </c>
      <c r="D125" s="26">
        <f>D126+D127+D129</f>
        <v>1358586.8660000002</v>
      </c>
      <c r="E125" s="301"/>
      <c r="G125" s="96"/>
    </row>
    <row r="126" spans="2:7">
      <c r="B126" s="53" t="s">
        <v>132</v>
      </c>
      <c r="C126" s="58" t="s">
        <v>39</v>
      </c>
      <c r="D126" s="26">
        <v>1334504.577</v>
      </c>
      <c r="E126" s="301"/>
      <c r="G126" s="96"/>
    </row>
    <row r="127" spans="2:7">
      <c r="B127" s="53" t="s">
        <v>133</v>
      </c>
      <c r="C127" s="58" t="s">
        <v>51</v>
      </c>
      <c r="D127" s="26">
        <v>24082.289000000001</v>
      </c>
      <c r="E127" s="301"/>
      <c r="G127" s="96"/>
    </row>
    <row r="128" spans="2:7">
      <c r="B128" s="53" t="s">
        <v>94</v>
      </c>
      <c r="C128" s="59" t="s">
        <v>134</v>
      </c>
      <c r="D128" s="26">
        <v>24082.289000000001</v>
      </c>
      <c r="E128" s="301"/>
      <c r="G128" s="96"/>
    </row>
    <row r="129" spans="2:7">
      <c r="B129" s="53" t="s">
        <v>135</v>
      </c>
      <c r="C129" s="275" t="s">
        <v>136</v>
      </c>
      <c r="D129" s="26"/>
      <c r="E129" s="301"/>
      <c r="G129" s="96"/>
    </row>
    <row r="130" spans="2:7">
      <c r="B130" s="53" t="s">
        <v>137</v>
      </c>
      <c r="C130" s="60" t="s">
        <v>138</v>
      </c>
      <c r="D130" s="26">
        <f>D131+D132+D134</f>
        <v>1228762.7359999998</v>
      </c>
      <c r="E130" s="301"/>
      <c r="G130" s="96"/>
    </row>
    <row r="131" spans="2:7">
      <c r="B131" s="53" t="s">
        <v>69</v>
      </c>
      <c r="C131" s="61" t="s">
        <v>139</v>
      </c>
      <c r="D131" s="26">
        <v>1228784.727</v>
      </c>
      <c r="E131" s="301"/>
      <c r="G131" s="96"/>
    </row>
    <row r="132" spans="2:7">
      <c r="B132" s="276" t="s">
        <v>91</v>
      </c>
      <c r="C132" s="145" t="s">
        <v>140</v>
      </c>
      <c r="D132" s="37">
        <f>D133</f>
        <v>-6.1749999999999998</v>
      </c>
      <c r="E132" s="301"/>
      <c r="G132" s="96"/>
    </row>
    <row r="133" spans="2:7">
      <c r="B133" s="151" t="s">
        <v>94</v>
      </c>
      <c r="C133" s="146" t="s">
        <v>141</v>
      </c>
      <c r="D133" s="37">
        <v>-6.1749999999999998</v>
      </c>
      <c r="E133" s="301"/>
      <c r="G133" s="96"/>
    </row>
    <row r="134" spans="2:7">
      <c r="B134" s="32" t="s">
        <v>142</v>
      </c>
      <c r="C134" s="145" t="s">
        <v>143</v>
      </c>
      <c r="D134" s="37">
        <f>D135</f>
        <v>-15.816000000000001</v>
      </c>
      <c r="E134" s="301"/>
      <c r="G134" s="96"/>
    </row>
    <row r="135" spans="2:7">
      <c r="B135" s="151" t="s">
        <v>144</v>
      </c>
      <c r="C135" s="146" t="s">
        <v>141</v>
      </c>
      <c r="D135" s="37">
        <v>-15.816000000000001</v>
      </c>
      <c r="E135" s="301"/>
      <c r="G135" s="96"/>
    </row>
    <row r="136" spans="2:7">
      <c r="B136" s="53" t="s">
        <v>145</v>
      </c>
      <c r="C136" s="62" t="s">
        <v>146</v>
      </c>
      <c r="D136" s="26">
        <f>D118-D125+D130</f>
        <v>-2442.8540000002831</v>
      </c>
      <c r="E136" s="301"/>
      <c r="G136" s="96"/>
    </row>
    <row r="137" spans="2:7">
      <c r="B137" s="53" t="s">
        <v>147</v>
      </c>
      <c r="C137" s="62" t="s">
        <v>148</v>
      </c>
      <c r="D137" s="63">
        <v>2442.8539999999998</v>
      </c>
      <c r="E137" s="303">
        <f>D136+D137</f>
        <v>-2.8330759960226715E-10</v>
      </c>
      <c r="G137" s="96"/>
    </row>
    <row r="138" spans="2:7">
      <c r="B138" s="64" t="s">
        <v>132</v>
      </c>
      <c r="C138" s="65" t="s">
        <v>149</v>
      </c>
      <c r="D138" s="66">
        <v>-23.381</v>
      </c>
      <c r="E138" s="301"/>
      <c r="G138" s="96"/>
    </row>
    <row r="139" spans="2:7">
      <c r="B139" s="67"/>
      <c r="C139" s="68"/>
      <c r="E139" s="302"/>
    </row>
    <row r="140" spans="2:7">
      <c r="B140" s="327" t="s">
        <v>150</v>
      </c>
      <c r="C140" s="334"/>
      <c r="D140" s="334"/>
      <c r="E140" s="307"/>
    </row>
    <row r="141" spans="2:7">
      <c r="B141" s="69"/>
      <c r="C141" s="70" t="s">
        <v>151</v>
      </c>
      <c r="D141" s="10" t="s">
        <v>9</v>
      </c>
      <c r="E141" s="301"/>
      <c r="G141" s="96"/>
    </row>
    <row r="142" spans="2:7">
      <c r="B142" s="71"/>
      <c r="C142" s="72"/>
      <c r="D142" s="11" t="s">
        <v>10</v>
      </c>
      <c r="E142" s="301"/>
      <c r="G142" s="96"/>
    </row>
    <row r="143" spans="2:7">
      <c r="B143" s="71"/>
      <c r="C143" s="72"/>
      <c r="D143" s="11" t="s">
        <v>11</v>
      </c>
      <c r="E143" s="301"/>
      <c r="G143" s="96"/>
    </row>
    <row r="144" spans="2:7">
      <c r="B144" s="73"/>
      <c r="C144" s="74">
        <v>1</v>
      </c>
      <c r="D144" s="75">
        <v>2</v>
      </c>
      <c r="E144" s="301"/>
      <c r="G144" s="96"/>
    </row>
    <row r="145" spans="2:7">
      <c r="B145" s="76" t="s">
        <v>132</v>
      </c>
      <c r="C145" s="77" t="s">
        <v>152</v>
      </c>
      <c r="D145" s="78">
        <v>60148.868000000002</v>
      </c>
      <c r="E145" s="301"/>
      <c r="G145" s="96"/>
    </row>
    <row r="146" spans="2:7">
      <c r="B146" s="76" t="s">
        <v>133</v>
      </c>
      <c r="C146" s="77" t="s">
        <v>153</v>
      </c>
      <c r="D146" s="78">
        <v>779970.24199999997</v>
      </c>
      <c r="E146" s="301"/>
      <c r="G146" s="96"/>
    </row>
    <row r="147" spans="2:7">
      <c r="B147" s="76" t="s">
        <v>135</v>
      </c>
      <c r="C147" s="77" t="s">
        <v>154</v>
      </c>
      <c r="D147" s="78">
        <v>489531.63699999999</v>
      </c>
      <c r="E147" s="301"/>
      <c r="G147" s="96"/>
    </row>
    <row r="148" spans="2:7">
      <c r="B148" s="76" t="s">
        <v>155</v>
      </c>
      <c r="C148" s="77" t="s">
        <v>156</v>
      </c>
      <c r="D148" s="78">
        <v>19907.752</v>
      </c>
      <c r="E148" s="301"/>
      <c r="G148" s="96"/>
    </row>
    <row r="149" spans="2:7">
      <c r="B149" s="76" t="s">
        <v>157</v>
      </c>
      <c r="C149" s="77" t="s">
        <v>158</v>
      </c>
      <c r="D149" s="78">
        <v>9028.3670000000002</v>
      </c>
      <c r="E149" s="301"/>
      <c r="G149" s="96"/>
    </row>
    <row r="150" spans="2:7">
      <c r="B150" s="79"/>
      <c r="C150" s="77" t="s">
        <v>159</v>
      </c>
      <c r="D150" s="26">
        <f>SUM(D145:D149)</f>
        <v>1358586.8660000002</v>
      </c>
      <c r="E150" s="303">
        <f>D125-D150</f>
        <v>0</v>
      </c>
      <c r="G150" s="96"/>
    </row>
    <row r="151" spans="2:7">
      <c r="B151" s="67"/>
      <c r="C151" s="68"/>
      <c r="E151" s="302"/>
    </row>
    <row r="152" spans="2:7">
      <c r="B152" s="327" t="s">
        <v>160</v>
      </c>
      <c r="C152" s="327"/>
      <c r="D152" s="327"/>
      <c r="E152" s="307"/>
    </row>
    <row r="153" spans="2:7">
      <c r="B153" s="69"/>
      <c r="C153" s="45" t="s">
        <v>161</v>
      </c>
      <c r="D153" s="10" t="s">
        <v>9</v>
      </c>
      <c r="E153" s="301"/>
      <c r="G153" s="96"/>
    </row>
    <row r="154" spans="2:7">
      <c r="B154" s="71"/>
      <c r="C154" s="47"/>
      <c r="D154" s="11" t="s">
        <v>10</v>
      </c>
      <c r="E154" s="301"/>
      <c r="G154" s="96"/>
    </row>
    <row r="155" spans="2:7">
      <c r="B155" s="71"/>
      <c r="C155" s="47"/>
      <c r="D155" s="11" t="s">
        <v>11</v>
      </c>
      <c r="E155" s="301"/>
      <c r="G155" s="96"/>
    </row>
    <row r="156" spans="2:7">
      <c r="B156" s="73"/>
      <c r="C156" s="80">
        <v>1</v>
      </c>
      <c r="D156" s="75">
        <v>2</v>
      </c>
      <c r="E156" s="301"/>
      <c r="G156" s="96"/>
    </row>
    <row r="157" spans="2:7">
      <c r="B157" s="81"/>
      <c r="C157" s="82" t="s">
        <v>162</v>
      </c>
      <c r="D157" s="78">
        <v>49725.466</v>
      </c>
      <c r="E157" s="301"/>
      <c r="G157" s="96"/>
    </row>
    <row r="158" spans="2:7">
      <c r="B158" s="76"/>
      <c r="C158" s="57" t="s">
        <v>163</v>
      </c>
      <c r="D158" s="78">
        <v>34485.052000000003</v>
      </c>
      <c r="E158" s="301"/>
      <c r="G158" s="96"/>
    </row>
    <row r="159" spans="2:7">
      <c r="B159" s="76"/>
      <c r="C159" s="57" t="s">
        <v>164</v>
      </c>
      <c r="D159" s="78">
        <v>49124.635000000002</v>
      </c>
      <c r="E159" s="301"/>
      <c r="G159" s="96"/>
    </row>
    <row r="160" spans="2:7">
      <c r="B160" s="76"/>
      <c r="C160" s="57" t="s">
        <v>165</v>
      </c>
      <c r="D160" s="78">
        <v>492237.21500000003</v>
      </c>
      <c r="E160" s="301"/>
      <c r="G160" s="96"/>
    </row>
    <row r="161" spans="1:7">
      <c r="B161" s="76"/>
      <c r="C161" s="57" t="s">
        <v>166</v>
      </c>
      <c r="D161" s="78">
        <v>708761.22</v>
      </c>
      <c r="E161" s="301"/>
      <c r="G161" s="96"/>
    </row>
    <row r="162" spans="1:7">
      <c r="B162" s="76"/>
      <c r="C162" s="57" t="s">
        <v>167</v>
      </c>
      <c r="D162" s="78">
        <v>9097.5059999999994</v>
      </c>
      <c r="E162" s="301"/>
      <c r="G162" s="96"/>
    </row>
    <row r="163" spans="1:7">
      <c r="B163" s="76"/>
      <c r="C163" s="83" t="s">
        <v>168</v>
      </c>
      <c r="D163" s="78">
        <v>15155.772000000001</v>
      </c>
      <c r="E163" s="301"/>
      <c r="G163" s="96"/>
    </row>
    <row r="164" spans="1:7">
      <c r="B164" s="76"/>
      <c r="C164" s="277" t="s">
        <v>60</v>
      </c>
      <c r="D164" s="78"/>
      <c r="E164" s="301"/>
      <c r="G164" s="96"/>
    </row>
    <row r="165" spans="1:7">
      <c r="B165" s="79"/>
      <c r="C165" s="57" t="s">
        <v>159</v>
      </c>
      <c r="D165" s="26">
        <f>SUM(D157:D164)</f>
        <v>1358586.8660000002</v>
      </c>
      <c r="E165" s="301"/>
      <c r="G165" s="96"/>
    </row>
    <row r="166" spans="1:7" s="169" customFormat="1">
      <c r="A166" s="19"/>
      <c r="B166" s="67"/>
      <c r="C166" s="68"/>
      <c r="D166" s="7"/>
      <c r="E166" s="302"/>
      <c r="F166" s="250"/>
    </row>
    <row r="167" spans="1:7" s="169" customFormat="1" ht="31.5" customHeight="1">
      <c r="A167" s="19"/>
      <c r="B167" s="328" t="s">
        <v>169</v>
      </c>
      <c r="C167" s="329"/>
      <c r="D167" s="244"/>
      <c r="E167" s="308"/>
      <c r="F167" s="250"/>
    </row>
    <row r="168" spans="1:7" s="169" customFormat="1">
      <c r="A168" s="19"/>
      <c r="B168" s="44" t="s">
        <v>7</v>
      </c>
      <c r="C168" s="84" t="s">
        <v>8</v>
      </c>
      <c r="D168" s="10" t="s">
        <v>9</v>
      </c>
      <c r="E168" s="302"/>
    </row>
    <row r="169" spans="1:7" s="169" customFormat="1">
      <c r="A169" s="19"/>
      <c r="B169" s="46"/>
      <c r="C169" s="47"/>
      <c r="D169" s="11" t="s">
        <v>10</v>
      </c>
      <c r="E169" s="302"/>
    </row>
    <row r="170" spans="1:7" s="169" customFormat="1">
      <c r="A170" s="19"/>
      <c r="B170" s="46"/>
      <c r="C170" s="47"/>
      <c r="D170" s="11" t="s">
        <v>11</v>
      </c>
      <c r="E170" s="302"/>
    </row>
    <row r="171" spans="1:7" s="169" customFormat="1">
      <c r="A171" s="19"/>
      <c r="B171" s="12"/>
      <c r="C171" s="13">
        <v>1</v>
      </c>
      <c r="D171" s="75">
        <v>2</v>
      </c>
      <c r="E171" s="302"/>
    </row>
    <row r="172" spans="1:7">
      <c r="B172" s="53" t="s">
        <v>14</v>
      </c>
      <c r="C172" s="85" t="s">
        <v>170</v>
      </c>
      <c r="D172" s="63">
        <v>122443.772</v>
      </c>
      <c r="E172" s="301"/>
      <c r="G172" s="96"/>
    </row>
    <row r="173" spans="1:7">
      <c r="B173" s="53" t="s">
        <v>32</v>
      </c>
      <c r="C173" s="85" t="s">
        <v>171</v>
      </c>
      <c r="D173" s="63">
        <v>117322.633</v>
      </c>
      <c r="E173" s="301"/>
      <c r="G173" s="96"/>
    </row>
    <row r="174" spans="1:7">
      <c r="B174" s="86"/>
      <c r="C174" s="87"/>
      <c r="D174" s="88"/>
      <c r="E174" s="301"/>
      <c r="G174" s="96"/>
    </row>
    <row r="175" spans="1:7">
      <c r="B175" s="8" t="s">
        <v>172</v>
      </c>
      <c r="C175" s="278"/>
      <c r="E175" s="301"/>
      <c r="G175" s="96"/>
    </row>
    <row r="176" spans="1:7">
      <c r="B176" s="8" t="s">
        <v>173</v>
      </c>
      <c r="C176" s="279"/>
      <c r="D176" s="89"/>
      <c r="E176" s="301"/>
      <c r="G176" s="96"/>
    </row>
    <row r="177" spans="2:7">
      <c r="B177" s="44" t="s">
        <v>7</v>
      </c>
      <c r="C177" s="90" t="s">
        <v>8</v>
      </c>
      <c r="D177" s="10" t="s">
        <v>9</v>
      </c>
      <c r="E177" s="301"/>
      <c r="G177" s="96"/>
    </row>
    <row r="178" spans="2:7">
      <c r="B178" s="46"/>
      <c r="C178" s="91"/>
      <c r="D178" s="11" t="s">
        <v>10</v>
      </c>
      <c r="E178" s="301"/>
      <c r="G178" s="96"/>
    </row>
    <row r="179" spans="2:7">
      <c r="B179" s="46"/>
      <c r="C179" s="91"/>
      <c r="D179" s="11" t="s">
        <v>11</v>
      </c>
      <c r="E179" s="301"/>
      <c r="G179" s="96"/>
    </row>
    <row r="180" spans="2:7">
      <c r="B180" s="92"/>
      <c r="C180" s="93">
        <v>1</v>
      </c>
      <c r="D180" s="75">
        <v>2</v>
      </c>
      <c r="E180" s="301"/>
      <c r="G180" s="96"/>
    </row>
    <row r="181" spans="2:7">
      <c r="B181" s="53" t="s">
        <v>124</v>
      </c>
      <c r="C181" s="94" t="s">
        <v>13</v>
      </c>
      <c r="D181" s="52">
        <f>D182</f>
        <v>2042.2350000000001</v>
      </c>
      <c r="E181" s="301"/>
      <c r="G181" s="96"/>
    </row>
    <row r="182" spans="2:7">
      <c r="B182" s="53" t="s">
        <v>132</v>
      </c>
      <c r="C182" s="54" t="s">
        <v>125</v>
      </c>
      <c r="D182" s="26">
        <f>SUM(D183:D186)</f>
        <v>2042.2350000000001</v>
      </c>
      <c r="E182" s="301"/>
      <c r="G182" s="96"/>
    </row>
    <row r="183" spans="2:7">
      <c r="B183" s="53" t="s">
        <v>71</v>
      </c>
      <c r="C183" s="56" t="s">
        <v>174</v>
      </c>
      <c r="D183" s="26">
        <v>562.23599999999999</v>
      </c>
      <c r="E183" s="301"/>
      <c r="G183" s="96"/>
    </row>
    <row r="184" spans="2:7">
      <c r="B184" s="53" t="s">
        <v>77</v>
      </c>
      <c r="C184" s="56" t="s">
        <v>127</v>
      </c>
      <c r="D184" s="26">
        <v>1567.742</v>
      </c>
      <c r="E184" s="301"/>
      <c r="G184" s="96"/>
    </row>
    <row r="185" spans="2:7">
      <c r="B185" s="55" t="s">
        <v>81</v>
      </c>
      <c r="C185" s="56" t="s">
        <v>128</v>
      </c>
      <c r="D185" s="37">
        <v>35.377000000000002</v>
      </c>
      <c r="E185" s="301"/>
      <c r="G185" s="96"/>
    </row>
    <row r="186" spans="2:7">
      <c r="B186" s="55" t="s">
        <v>87</v>
      </c>
      <c r="C186" s="56" t="s">
        <v>129</v>
      </c>
      <c r="D186" s="37">
        <v>-123.12</v>
      </c>
      <c r="E186" s="301"/>
      <c r="G186" s="96"/>
    </row>
    <row r="187" spans="2:7">
      <c r="B187" s="53" t="s">
        <v>175</v>
      </c>
      <c r="C187" s="57" t="s">
        <v>131</v>
      </c>
      <c r="D187" s="26">
        <f>D188+D189</f>
        <v>113920.57100000001</v>
      </c>
      <c r="E187" s="301"/>
      <c r="G187" s="96"/>
    </row>
    <row r="188" spans="2:7">
      <c r="B188" s="53" t="s">
        <v>132</v>
      </c>
      <c r="C188" s="58" t="s">
        <v>39</v>
      </c>
      <c r="D188" s="26">
        <v>105612.51700000001</v>
      </c>
      <c r="E188" s="301"/>
      <c r="G188" s="96"/>
    </row>
    <row r="189" spans="2:7">
      <c r="B189" s="53" t="s">
        <v>133</v>
      </c>
      <c r="C189" s="58" t="s">
        <v>51</v>
      </c>
      <c r="D189" s="26">
        <v>8308.0540000000001</v>
      </c>
      <c r="E189" s="301"/>
      <c r="G189" s="96"/>
    </row>
    <row r="190" spans="2:7">
      <c r="B190" s="53" t="s">
        <v>94</v>
      </c>
      <c r="C190" s="59" t="s">
        <v>134</v>
      </c>
      <c r="D190" s="26">
        <v>8308.0540000000001</v>
      </c>
      <c r="E190" s="301"/>
      <c r="G190" s="96"/>
    </row>
    <row r="191" spans="2:7">
      <c r="B191" s="53" t="s">
        <v>135</v>
      </c>
      <c r="C191" s="109" t="s">
        <v>60</v>
      </c>
      <c r="D191" s="26"/>
      <c r="E191" s="301"/>
      <c r="G191" s="96"/>
    </row>
    <row r="192" spans="2:7">
      <c r="B192" s="53" t="s">
        <v>137</v>
      </c>
      <c r="C192" s="60" t="s">
        <v>138</v>
      </c>
      <c r="D192" s="26">
        <f>D193+D194</f>
        <v>111878.353</v>
      </c>
      <c r="E192" s="301"/>
      <c r="G192" s="96"/>
    </row>
    <row r="193" spans="2:7">
      <c r="B193" s="53" t="s">
        <v>69</v>
      </c>
      <c r="C193" s="61" t="s">
        <v>139</v>
      </c>
      <c r="D193" s="26">
        <v>111990.174</v>
      </c>
      <c r="E193" s="301"/>
      <c r="G193" s="96"/>
    </row>
    <row r="194" spans="2:7">
      <c r="B194" s="276" t="s">
        <v>91</v>
      </c>
      <c r="C194" s="145" t="s">
        <v>140</v>
      </c>
      <c r="D194" s="37">
        <f>D195+D196</f>
        <v>-111.821</v>
      </c>
      <c r="E194" s="301"/>
      <c r="G194" s="96"/>
    </row>
    <row r="195" spans="2:7">
      <c r="B195" s="151" t="s">
        <v>94</v>
      </c>
      <c r="C195" s="176" t="s">
        <v>176</v>
      </c>
      <c r="D195" s="37">
        <v>7.0309999999999997</v>
      </c>
      <c r="E195" s="301"/>
      <c r="G195" s="96"/>
    </row>
    <row r="196" spans="2:7">
      <c r="B196" s="151" t="s">
        <v>104</v>
      </c>
      <c r="C196" s="146" t="s">
        <v>141</v>
      </c>
      <c r="D196" s="37">
        <v>-118.852</v>
      </c>
      <c r="E196" s="301"/>
      <c r="G196" s="96"/>
    </row>
    <row r="197" spans="2:7">
      <c r="B197" s="53" t="s">
        <v>177</v>
      </c>
      <c r="C197" s="62" t="s">
        <v>146</v>
      </c>
      <c r="D197" s="26">
        <f>D181-D187+D192</f>
        <v>1.6999999992549419E-2</v>
      </c>
      <c r="E197" s="301"/>
      <c r="G197" s="96"/>
    </row>
    <row r="198" spans="2:7">
      <c r="B198" s="53" t="s">
        <v>178</v>
      </c>
      <c r="C198" s="62" t="s">
        <v>148</v>
      </c>
      <c r="D198" s="63">
        <v>-1.7000000000000001E-2</v>
      </c>
      <c r="E198" s="303">
        <f>D197+D198</f>
        <v>-7.4505818181691552E-12</v>
      </c>
      <c r="G198" s="96"/>
    </row>
    <row r="199" spans="2:7">
      <c r="B199" s="8"/>
      <c r="C199" s="83"/>
      <c r="D199" s="89"/>
      <c r="E199" s="309"/>
    </row>
    <row r="200" spans="2:7">
      <c r="B200" s="330" t="s">
        <v>179</v>
      </c>
      <c r="C200" s="330"/>
      <c r="D200" s="330"/>
      <c r="E200" s="310"/>
    </row>
    <row r="201" spans="2:7">
      <c r="B201" s="44" t="s">
        <v>7</v>
      </c>
      <c r="C201" s="70" t="s">
        <v>151</v>
      </c>
      <c r="D201" s="10" t="s">
        <v>9</v>
      </c>
      <c r="E201" s="301"/>
      <c r="G201" s="96"/>
    </row>
    <row r="202" spans="2:7">
      <c r="B202" s="46"/>
      <c r="C202" s="91"/>
      <c r="D202" s="11" t="s">
        <v>10</v>
      </c>
      <c r="E202" s="301"/>
      <c r="G202" s="96"/>
    </row>
    <row r="203" spans="2:7">
      <c r="B203" s="46"/>
      <c r="C203" s="13"/>
      <c r="D203" s="11" t="s">
        <v>11</v>
      </c>
      <c r="E203" s="301"/>
      <c r="G203" s="96"/>
    </row>
    <row r="204" spans="2:7">
      <c r="B204" s="98"/>
      <c r="C204" s="99">
        <v>1</v>
      </c>
      <c r="D204" s="75">
        <v>2</v>
      </c>
      <c r="E204" s="301"/>
      <c r="G204" s="96"/>
    </row>
    <row r="205" spans="2:7">
      <c r="B205" s="53" t="s">
        <v>132</v>
      </c>
      <c r="C205" s="85" t="s">
        <v>180</v>
      </c>
      <c r="D205" s="63">
        <v>72084.535999999993</v>
      </c>
      <c r="E205" s="301"/>
      <c r="G205" s="96"/>
    </row>
    <row r="206" spans="2:7">
      <c r="B206" s="53"/>
      <c r="C206" s="109" t="s">
        <v>181</v>
      </c>
      <c r="D206" s="63"/>
      <c r="E206" s="301"/>
      <c r="G206" s="96"/>
    </row>
    <row r="207" spans="2:7">
      <c r="B207" s="53" t="s">
        <v>133</v>
      </c>
      <c r="C207" s="85" t="s">
        <v>182</v>
      </c>
      <c r="D207" s="63">
        <v>38770.713000000003</v>
      </c>
      <c r="E207" s="301"/>
      <c r="G207" s="96"/>
    </row>
    <row r="208" spans="2:7">
      <c r="B208" s="53" t="s">
        <v>135</v>
      </c>
      <c r="C208" s="85" t="s">
        <v>183</v>
      </c>
      <c r="D208" s="63">
        <v>2371.5169999999998</v>
      </c>
      <c r="E208" s="301"/>
      <c r="G208" s="96"/>
    </row>
    <row r="209" spans="2:7">
      <c r="B209" s="53" t="s">
        <v>155</v>
      </c>
      <c r="C209" s="85" t="s">
        <v>184</v>
      </c>
      <c r="D209" s="63">
        <v>693.80499999999995</v>
      </c>
      <c r="E209" s="301"/>
      <c r="G209" s="96"/>
    </row>
    <row r="210" spans="2:7">
      <c r="B210" s="100"/>
      <c r="C210" s="85" t="s">
        <v>159</v>
      </c>
      <c r="D210" s="63">
        <f>D205+D207+D208+D209</f>
        <v>113920.571</v>
      </c>
      <c r="E210" s="303">
        <f>D187-D210</f>
        <v>0</v>
      </c>
      <c r="G210" s="96"/>
    </row>
    <row r="211" spans="2:7">
      <c r="B211" s="101"/>
      <c r="C211" s="102"/>
      <c r="D211" s="97"/>
      <c r="E211" s="311"/>
    </row>
    <row r="212" spans="2:7" ht="31.5" customHeight="1">
      <c r="B212" s="330" t="s">
        <v>185</v>
      </c>
      <c r="C212" s="330"/>
      <c r="D212" s="330"/>
      <c r="E212" s="308"/>
    </row>
    <row r="213" spans="2:7">
      <c r="B213" s="44" t="s">
        <v>7</v>
      </c>
      <c r="C213" s="84" t="s">
        <v>8</v>
      </c>
      <c r="D213" s="10" t="s">
        <v>9</v>
      </c>
      <c r="E213" s="301"/>
      <c r="G213" s="96"/>
    </row>
    <row r="214" spans="2:7">
      <c r="B214" s="46"/>
      <c r="C214" s="91"/>
      <c r="D214" s="11" t="s">
        <v>10</v>
      </c>
      <c r="E214" s="301"/>
      <c r="G214" s="96"/>
    </row>
    <row r="215" spans="2:7">
      <c r="B215" s="46"/>
      <c r="C215" s="13"/>
      <c r="D215" s="11" t="s">
        <v>11</v>
      </c>
      <c r="E215" s="301"/>
      <c r="G215" s="96"/>
    </row>
    <row r="216" spans="2:7">
      <c r="B216" s="98"/>
      <c r="C216" s="99">
        <v>1</v>
      </c>
      <c r="D216" s="75">
        <v>2</v>
      </c>
      <c r="E216" s="301"/>
      <c r="G216" s="96"/>
    </row>
    <row r="217" spans="2:7">
      <c r="B217" s="53" t="s">
        <v>14</v>
      </c>
      <c r="C217" s="85" t="s">
        <v>170</v>
      </c>
      <c r="D217" s="63">
        <v>41262.432999999997</v>
      </c>
      <c r="E217" s="301"/>
      <c r="G217" s="96"/>
    </row>
    <row r="218" spans="2:7">
      <c r="B218" s="53" t="s">
        <v>32</v>
      </c>
      <c r="C218" s="85" t="s">
        <v>171</v>
      </c>
      <c r="D218" s="63">
        <v>36895.514999999999</v>
      </c>
      <c r="E218" s="301"/>
      <c r="G218" s="96"/>
    </row>
    <row r="219" spans="2:7">
      <c r="B219" s="103"/>
      <c r="C219" s="104"/>
      <c r="E219" s="302"/>
    </row>
    <row r="220" spans="2:7">
      <c r="B220" s="103" t="s">
        <v>186</v>
      </c>
      <c r="C220" s="104"/>
      <c r="E220" s="303"/>
    </row>
    <row r="221" spans="2:7">
      <c r="B221" s="8" t="s">
        <v>187</v>
      </c>
      <c r="C221" s="105"/>
      <c r="D221" s="106"/>
      <c r="E221" s="312"/>
    </row>
    <row r="222" spans="2:7">
      <c r="B222" s="44" t="s">
        <v>7</v>
      </c>
      <c r="C222" s="84" t="s">
        <v>8</v>
      </c>
      <c r="D222" s="10" t="s">
        <v>9</v>
      </c>
      <c r="E222" s="301"/>
      <c r="G222" s="96"/>
    </row>
    <row r="223" spans="2:7">
      <c r="B223" s="107"/>
      <c r="C223" s="108"/>
      <c r="D223" s="11" t="s">
        <v>10</v>
      </c>
      <c r="E223" s="301"/>
      <c r="G223" s="96"/>
    </row>
    <row r="224" spans="2:7">
      <c r="B224" s="107"/>
      <c r="C224" s="108"/>
      <c r="D224" s="11" t="s">
        <v>11</v>
      </c>
      <c r="E224" s="301"/>
      <c r="G224" s="96"/>
    </row>
    <row r="225" spans="2:7">
      <c r="B225" s="98"/>
      <c r="C225" s="99">
        <v>1</v>
      </c>
      <c r="D225" s="75">
        <v>2</v>
      </c>
      <c r="E225" s="301"/>
      <c r="G225" s="96"/>
    </row>
    <row r="226" spans="2:7">
      <c r="B226" s="53" t="s">
        <v>124</v>
      </c>
      <c r="C226" s="94" t="s">
        <v>13</v>
      </c>
      <c r="D226" s="52">
        <f>D227</f>
        <v>258.20999999999998</v>
      </c>
      <c r="E226" s="301"/>
      <c r="G226" s="96"/>
    </row>
    <row r="227" spans="2:7">
      <c r="B227" s="53" t="s">
        <v>132</v>
      </c>
      <c r="C227" s="109" t="s">
        <v>125</v>
      </c>
      <c r="D227" s="52">
        <f>SUM(D228:D230)</f>
        <v>258.20999999999998</v>
      </c>
      <c r="E227" s="301"/>
      <c r="G227" s="96"/>
    </row>
    <row r="228" spans="2:7">
      <c r="B228" s="55" t="s">
        <v>71</v>
      </c>
      <c r="C228" s="56" t="s">
        <v>127</v>
      </c>
      <c r="D228" s="37">
        <v>13.002000000000001</v>
      </c>
      <c r="E228" s="301"/>
      <c r="G228" s="96"/>
    </row>
    <row r="229" spans="2:7">
      <c r="B229" s="55" t="s">
        <v>77</v>
      </c>
      <c r="C229" s="56" t="s">
        <v>128</v>
      </c>
      <c r="D229" s="37">
        <v>273.2</v>
      </c>
      <c r="E229" s="301"/>
      <c r="G229" s="96"/>
    </row>
    <row r="230" spans="2:7">
      <c r="B230" s="55" t="s">
        <v>81</v>
      </c>
      <c r="C230" s="56" t="s">
        <v>129</v>
      </c>
      <c r="D230" s="37">
        <v>-27.992000000000001</v>
      </c>
      <c r="E230" s="301"/>
      <c r="G230" s="96"/>
    </row>
    <row r="231" spans="2:7">
      <c r="B231" s="53" t="s">
        <v>175</v>
      </c>
      <c r="C231" s="57" t="s">
        <v>131</v>
      </c>
      <c r="D231" s="26">
        <f>D232+D235</f>
        <v>33297.421000000002</v>
      </c>
      <c r="E231" s="301"/>
      <c r="G231" s="96"/>
    </row>
    <row r="232" spans="2:7">
      <c r="B232" s="53" t="s">
        <v>132</v>
      </c>
      <c r="C232" s="58" t="s">
        <v>39</v>
      </c>
      <c r="D232" s="26">
        <v>32296.957999999999</v>
      </c>
      <c r="E232" s="301"/>
      <c r="G232" s="96"/>
    </row>
    <row r="233" spans="2:7">
      <c r="B233" s="64"/>
      <c r="C233" s="65" t="s">
        <v>40</v>
      </c>
      <c r="D233" s="26"/>
      <c r="E233" s="301"/>
      <c r="G233" s="96"/>
    </row>
    <row r="234" spans="2:7">
      <c r="B234" s="53" t="s">
        <v>71</v>
      </c>
      <c r="C234" s="65" t="s">
        <v>41</v>
      </c>
      <c r="D234" s="26">
        <v>29792.992999999999</v>
      </c>
      <c r="E234" s="301"/>
      <c r="G234" s="96"/>
    </row>
    <row r="235" spans="2:7">
      <c r="B235" s="53" t="s">
        <v>133</v>
      </c>
      <c r="C235" s="58" t="s">
        <v>51</v>
      </c>
      <c r="D235" s="26">
        <v>1000.463</v>
      </c>
      <c r="E235" s="301"/>
      <c r="G235" s="96"/>
    </row>
    <row r="236" spans="2:7">
      <c r="B236" s="53" t="s">
        <v>94</v>
      </c>
      <c r="C236" s="59" t="s">
        <v>134</v>
      </c>
      <c r="D236" s="110">
        <v>1000.463</v>
      </c>
      <c r="E236" s="301"/>
      <c r="G236" s="96"/>
    </row>
    <row r="237" spans="2:7">
      <c r="B237" s="53" t="s">
        <v>137</v>
      </c>
      <c r="C237" s="60" t="s">
        <v>138</v>
      </c>
      <c r="D237" s="26">
        <f>D238+D239</f>
        <v>33039.211000000003</v>
      </c>
      <c r="E237" s="301"/>
      <c r="G237" s="96"/>
    </row>
    <row r="238" spans="2:7">
      <c r="B238" s="53" t="s">
        <v>69</v>
      </c>
      <c r="C238" s="61" t="s">
        <v>139</v>
      </c>
      <c r="D238" s="26">
        <v>33139.211000000003</v>
      </c>
      <c r="E238" s="301"/>
      <c r="G238" s="96"/>
    </row>
    <row r="239" spans="2:7">
      <c r="B239" s="276" t="s">
        <v>91</v>
      </c>
      <c r="C239" s="145" t="s">
        <v>140</v>
      </c>
      <c r="D239" s="37">
        <f>D240</f>
        <v>-100</v>
      </c>
      <c r="E239" s="301"/>
      <c r="G239" s="96"/>
    </row>
    <row r="240" spans="2:7">
      <c r="B240" s="151" t="s">
        <v>94</v>
      </c>
      <c r="C240" s="146" t="s">
        <v>141</v>
      </c>
      <c r="D240" s="37">
        <v>-100</v>
      </c>
      <c r="E240" s="301"/>
      <c r="G240" s="96"/>
    </row>
    <row r="241" spans="1:7">
      <c r="B241" s="53" t="s">
        <v>177</v>
      </c>
      <c r="C241" s="62" t="s">
        <v>146</v>
      </c>
      <c r="D241" s="66">
        <f>D226-D231+D237</f>
        <v>0</v>
      </c>
      <c r="E241" s="301"/>
      <c r="G241" s="96"/>
    </row>
    <row r="242" spans="1:7">
      <c r="B242" s="53" t="s">
        <v>178</v>
      </c>
      <c r="C242" s="62" t="s">
        <v>148</v>
      </c>
      <c r="D242" s="63">
        <v>0</v>
      </c>
      <c r="E242" s="303">
        <f>D241+D242</f>
        <v>0</v>
      </c>
      <c r="G242" s="96"/>
    </row>
    <row r="243" spans="1:7" ht="33" customHeight="1">
      <c r="B243" s="111"/>
      <c r="C243" s="112"/>
      <c r="D243" s="113"/>
      <c r="E243" s="313"/>
    </row>
    <row r="244" spans="1:7">
      <c r="B244" s="327" t="s">
        <v>188</v>
      </c>
      <c r="C244" s="327"/>
      <c r="D244" s="327"/>
      <c r="E244" s="310"/>
    </row>
    <row r="245" spans="1:7">
      <c r="B245" s="44" t="s">
        <v>7</v>
      </c>
      <c r="C245" s="70" t="s">
        <v>151</v>
      </c>
      <c r="D245" s="10" t="s">
        <v>9</v>
      </c>
      <c r="E245" s="301"/>
      <c r="G245" s="96"/>
    </row>
    <row r="246" spans="1:7">
      <c r="B246" s="46"/>
      <c r="C246" s="91"/>
      <c r="D246" s="11" t="s">
        <v>10</v>
      </c>
      <c r="E246" s="301"/>
      <c r="G246" s="96"/>
    </row>
    <row r="247" spans="1:7">
      <c r="B247" s="46"/>
      <c r="C247" s="13"/>
      <c r="D247" s="11" t="s">
        <v>11</v>
      </c>
      <c r="E247" s="301"/>
      <c r="G247" s="96"/>
    </row>
    <row r="248" spans="1:7">
      <c r="B248" s="98"/>
      <c r="C248" s="99">
        <v>1</v>
      </c>
      <c r="D248" s="75">
        <v>2</v>
      </c>
      <c r="E248" s="301"/>
      <c r="G248" s="96"/>
    </row>
    <row r="249" spans="1:7" ht="30">
      <c r="B249" s="53" t="s">
        <v>132</v>
      </c>
      <c r="C249" s="85" t="s">
        <v>189</v>
      </c>
      <c r="D249" s="63">
        <v>33297.421000000002</v>
      </c>
      <c r="E249" s="301"/>
      <c r="G249" s="96"/>
    </row>
    <row r="250" spans="1:7">
      <c r="B250" s="100"/>
      <c r="C250" s="85" t="s">
        <v>159</v>
      </c>
      <c r="D250" s="63">
        <f>D249</f>
        <v>33297.421000000002</v>
      </c>
      <c r="E250" s="303">
        <f>D231-D250</f>
        <v>0</v>
      </c>
      <c r="G250" s="96"/>
    </row>
    <row r="251" spans="1:7">
      <c r="B251" s="114"/>
      <c r="C251" s="87"/>
      <c r="D251" s="115"/>
      <c r="E251" s="314"/>
    </row>
    <row r="252" spans="1:7" s="169" customFormat="1" ht="28.5" customHeight="1">
      <c r="A252" s="19"/>
      <c r="B252" s="331" t="s">
        <v>190</v>
      </c>
      <c r="C252" s="332"/>
      <c r="D252" s="94"/>
      <c r="E252" s="314"/>
      <c r="F252" s="250"/>
    </row>
    <row r="253" spans="1:7" s="169" customFormat="1">
      <c r="A253" s="19"/>
      <c r="B253" s="44" t="s">
        <v>7</v>
      </c>
      <c r="C253" s="84" t="s">
        <v>8</v>
      </c>
      <c r="D253" s="10" t="s">
        <v>9</v>
      </c>
      <c r="E253" s="302"/>
    </row>
    <row r="254" spans="1:7" s="169" customFormat="1">
      <c r="A254" s="19"/>
      <c r="B254" s="107"/>
      <c r="C254" s="108"/>
      <c r="D254" s="11" t="s">
        <v>10</v>
      </c>
      <c r="E254" s="302"/>
    </row>
    <row r="255" spans="1:7" s="169" customFormat="1">
      <c r="A255" s="19"/>
      <c r="B255" s="107"/>
      <c r="C255" s="108"/>
      <c r="D255" s="11" t="s">
        <v>11</v>
      </c>
      <c r="E255" s="302"/>
    </row>
    <row r="256" spans="1:7" s="169" customFormat="1">
      <c r="A256" s="19"/>
      <c r="B256" s="98"/>
      <c r="C256" s="99">
        <v>1</v>
      </c>
      <c r="D256" s="75">
        <v>2</v>
      </c>
      <c r="E256" s="302"/>
    </row>
    <row r="257" spans="1:12">
      <c r="B257" s="53" t="s">
        <v>14</v>
      </c>
      <c r="C257" s="85" t="s">
        <v>170</v>
      </c>
      <c r="D257" s="63">
        <v>2278.6889999999999</v>
      </c>
      <c r="E257" s="301"/>
      <c r="G257" s="96"/>
    </row>
    <row r="258" spans="1:12">
      <c r="B258" s="53" t="s">
        <v>32</v>
      </c>
      <c r="C258" s="85" t="s">
        <v>171</v>
      </c>
      <c r="D258" s="63">
        <v>3539.64</v>
      </c>
      <c r="E258" s="301"/>
      <c r="G258" s="96"/>
    </row>
    <row r="259" spans="1:12" s="169" customFormat="1">
      <c r="A259" s="19"/>
      <c r="B259" s="33"/>
      <c r="C259" s="116"/>
      <c r="D259" s="33"/>
      <c r="E259" s="315"/>
      <c r="F259" s="250"/>
    </row>
    <row r="260" spans="1:12" s="169" customFormat="1">
      <c r="A260" s="19"/>
      <c r="B260" s="8" t="s">
        <v>191</v>
      </c>
      <c r="C260" s="278"/>
      <c r="E260" s="316"/>
      <c r="F260" s="250"/>
    </row>
    <row r="261" spans="1:12" s="169" customFormat="1" ht="15" customHeight="1">
      <c r="A261" s="19"/>
      <c r="B261" s="8" t="s">
        <v>192</v>
      </c>
      <c r="C261" s="279"/>
      <c r="D261" s="280"/>
      <c r="E261" s="301"/>
      <c r="F261" s="250"/>
    </row>
    <row r="262" spans="1:12" s="169" customFormat="1">
      <c r="A262" s="19"/>
      <c r="B262" s="44" t="s">
        <v>7</v>
      </c>
      <c r="C262" s="84" t="s">
        <v>8</v>
      </c>
      <c r="D262" s="10" t="s">
        <v>9</v>
      </c>
      <c r="E262" s="302"/>
    </row>
    <row r="263" spans="1:12" s="169" customFormat="1">
      <c r="A263" s="19"/>
      <c r="B263" s="107"/>
      <c r="C263" s="108"/>
      <c r="D263" s="11" t="s">
        <v>10</v>
      </c>
      <c r="E263" s="302"/>
      <c r="F263" s="19"/>
      <c r="G263" s="19"/>
      <c r="H263" s="40"/>
    </row>
    <row r="264" spans="1:12" s="169" customFormat="1">
      <c r="A264" s="19"/>
      <c r="B264" s="107"/>
      <c r="C264" s="108"/>
      <c r="D264" s="11" t="s">
        <v>11</v>
      </c>
      <c r="E264" s="302"/>
      <c r="F264" s="19"/>
      <c r="G264" s="19"/>
      <c r="H264" s="40"/>
      <c r="I264" s="19"/>
      <c r="J264" s="19"/>
      <c r="K264" s="19"/>
      <c r="L264" s="19"/>
    </row>
    <row r="265" spans="1:12" s="169" customFormat="1">
      <c r="A265" s="19"/>
      <c r="B265" s="98"/>
      <c r="C265" s="99">
        <v>1</v>
      </c>
      <c r="D265" s="75">
        <v>2</v>
      </c>
      <c r="E265" s="302"/>
      <c r="F265" s="19"/>
      <c r="G265" s="19"/>
      <c r="H265" s="40"/>
      <c r="I265" s="19"/>
      <c r="J265" s="19"/>
      <c r="K265" s="19"/>
      <c r="L265" s="19"/>
    </row>
    <row r="266" spans="1:12">
      <c r="B266" s="53" t="s">
        <v>124</v>
      </c>
      <c r="C266" s="60" t="s">
        <v>13</v>
      </c>
      <c r="D266" s="26">
        <f>D267+D270</f>
        <v>140.86699999999999</v>
      </c>
      <c r="E266" s="301"/>
      <c r="G266" s="96"/>
    </row>
    <row r="267" spans="1:12">
      <c r="B267" s="53" t="s">
        <v>69</v>
      </c>
      <c r="C267" s="128" t="s">
        <v>125</v>
      </c>
      <c r="D267" s="37">
        <f>SUM(D268:D269)</f>
        <v>23.766000000000002</v>
      </c>
      <c r="E267" s="301"/>
      <c r="G267" s="96"/>
    </row>
    <row r="268" spans="1:12">
      <c r="B268" s="55" t="s">
        <v>71</v>
      </c>
      <c r="C268" s="56" t="s">
        <v>127</v>
      </c>
      <c r="D268" s="37">
        <v>20.727</v>
      </c>
      <c r="E268" s="301"/>
      <c r="G268" s="96"/>
    </row>
    <row r="269" spans="1:12">
      <c r="B269" s="55" t="s">
        <v>77</v>
      </c>
      <c r="C269" s="56" t="s">
        <v>129</v>
      </c>
      <c r="D269" s="37">
        <v>3.0390000000000001</v>
      </c>
      <c r="E269" s="301"/>
      <c r="G269" s="96"/>
    </row>
    <row r="270" spans="1:12" s="274" customFormat="1" ht="15.75">
      <c r="B270" s="151" t="s">
        <v>91</v>
      </c>
      <c r="C270" s="109" t="s">
        <v>35</v>
      </c>
      <c r="D270" s="37">
        <v>117.101</v>
      </c>
      <c r="E270" s="306"/>
    </row>
    <row r="271" spans="1:12">
      <c r="B271" s="53" t="s">
        <v>175</v>
      </c>
      <c r="C271" s="57" t="s">
        <v>131</v>
      </c>
      <c r="D271" s="26">
        <f>D272+D275</f>
        <v>12259.152</v>
      </c>
      <c r="E271" s="301"/>
      <c r="G271" s="96"/>
    </row>
    <row r="272" spans="1:12">
      <c r="B272" s="53" t="s">
        <v>132</v>
      </c>
      <c r="C272" s="58" t="s">
        <v>39</v>
      </c>
      <c r="D272" s="26">
        <v>11954.525</v>
      </c>
      <c r="E272" s="301"/>
      <c r="G272" s="96"/>
    </row>
    <row r="273" spans="1:12">
      <c r="B273" s="53"/>
      <c r="C273" s="65" t="s">
        <v>40</v>
      </c>
      <c r="D273" s="26"/>
      <c r="E273" s="301"/>
      <c r="G273" s="96"/>
    </row>
    <row r="274" spans="1:12">
      <c r="B274" s="53" t="s">
        <v>71</v>
      </c>
      <c r="C274" s="65" t="s">
        <v>41</v>
      </c>
      <c r="D274" s="26">
        <v>9832.2260000000006</v>
      </c>
      <c r="E274" s="301"/>
      <c r="G274" s="96"/>
    </row>
    <row r="275" spans="1:12">
      <c r="B275" s="53" t="s">
        <v>133</v>
      </c>
      <c r="C275" s="58" t="s">
        <v>51</v>
      </c>
      <c r="D275" s="26">
        <v>304.62700000000001</v>
      </c>
      <c r="E275" s="301"/>
      <c r="G275" s="96"/>
    </row>
    <row r="276" spans="1:12">
      <c r="B276" s="53" t="s">
        <v>94</v>
      </c>
      <c r="C276" s="59" t="s">
        <v>134</v>
      </c>
      <c r="D276" s="26">
        <v>304.62700000000001</v>
      </c>
      <c r="E276" s="301"/>
      <c r="G276" s="96"/>
    </row>
    <row r="277" spans="1:12">
      <c r="B277" s="53" t="s">
        <v>137</v>
      </c>
      <c r="C277" s="60" t="s">
        <v>138</v>
      </c>
      <c r="D277" s="26">
        <f>D278+D279</f>
        <v>12118.285</v>
      </c>
      <c r="E277" s="301"/>
      <c r="G277" s="96"/>
    </row>
    <row r="278" spans="1:12">
      <c r="B278" s="53" t="s">
        <v>69</v>
      </c>
      <c r="C278" s="61" t="s">
        <v>139</v>
      </c>
      <c r="D278" s="66">
        <v>13154.895</v>
      </c>
      <c r="E278" s="301"/>
      <c r="G278" s="96"/>
    </row>
    <row r="279" spans="1:12">
      <c r="B279" s="276" t="s">
        <v>91</v>
      </c>
      <c r="C279" s="145" t="s">
        <v>140</v>
      </c>
      <c r="D279" s="37">
        <f>D280</f>
        <v>-1036.6099999999999</v>
      </c>
      <c r="E279" s="301"/>
      <c r="G279" s="96"/>
    </row>
    <row r="280" spans="1:12">
      <c r="B280" s="151" t="s">
        <v>94</v>
      </c>
      <c r="C280" s="146" t="s">
        <v>141</v>
      </c>
      <c r="D280" s="37">
        <v>-1036.6099999999999</v>
      </c>
      <c r="E280" s="301"/>
      <c r="G280" s="96"/>
    </row>
    <row r="281" spans="1:12">
      <c r="B281" s="53" t="s">
        <v>177</v>
      </c>
      <c r="C281" s="62" t="s">
        <v>146</v>
      </c>
      <c r="D281" s="26">
        <f>D266-D271+D277</f>
        <v>0</v>
      </c>
      <c r="E281" s="301"/>
      <c r="G281" s="96"/>
    </row>
    <row r="282" spans="1:12">
      <c r="B282" s="53" t="s">
        <v>178</v>
      </c>
      <c r="C282" s="62" t="s">
        <v>148</v>
      </c>
      <c r="D282" s="63">
        <v>0</v>
      </c>
      <c r="E282" s="303">
        <f>D281+D282</f>
        <v>0</v>
      </c>
      <c r="G282" s="96"/>
    </row>
    <row r="283" spans="1:12" s="169" customFormat="1">
      <c r="A283" s="19"/>
      <c r="B283" s="111"/>
      <c r="C283" s="112"/>
      <c r="D283" s="113"/>
      <c r="E283" s="302"/>
      <c r="F283" s="19"/>
      <c r="G283" s="19"/>
      <c r="H283" s="40"/>
      <c r="I283" s="19"/>
      <c r="J283" s="19"/>
      <c r="K283" s="19"/>
      <c r="L283" s="19"/>
    </row>
    <row r="284" spans="1:12" s="169" customFormat="1" ht="30.75" customHeight="1">
      <c r="A284" s="19"/>
      <c r="B284" s="338" t="s">
        <v>193</v>
      </c>
      <c r="C284" s="339"/>
      <c r="D284" s="33"/>
      <c r="E284" s="302"/>
      <c r="F284" s="19"/>
      <c r="G284" s="19"/>
      <c r="H284" s="40"/>
      <c r="I284" s="19"/>
      <c r="J284" s="19"/>
      <c r="K284" s="19"/>
      <c r="L284" s="19"/>
    </row>
    <row r="285" spans="1:12" s="169" customFormat="1">
      <c r="A285" s="19"/>
      <c r="B285" s="322" t="s">
        <v>7</v>
      </c>
      <c r="C285" s="336" t="s">
        <v>151</v>
      </c>
      <c r="D285" s="117" t="s">
        <v>9</v>
      </c>
      <c r="E285" s="302"/>
      <c r="F285" s="19"/>
      <c r="G285" s="19"/>
      <c r="H285" s="40"/>
      <c r="I285" s="19"/>
      <c r="J285" s="19"/>
      <c r="K285" s="19"/>
      <c r="L285" s="19"/>
    </row>
    <row r="286" spans="1:12" s="169" customFormat="1">
      <c r="A286" s="19"/>
      <c r="B286" s="323"/>
      <c r="C286" s="337"/>
      <c r="D286" s="118" t="s">
        <v>194</v>
      </c>
      <c r="E286" s="302"/>
      <c r="F286" s="19"/>
      <c r="G286" s="19"/>
      <c r="H286" s="40"/>
      <c r="I286" s="19"/>
      <c r="J286" s="19"/>
      <c r="K286" s="19"/>
      <c r="L286" s="19"/>
    </row>
    <row r="287" spans="1:12" s="169" customFormat="1">
      <c r="A287" s="19"/>
      <c r="B287" s="242"/>
      <c r="C287" s="119"/>
      <c r="D287" s="120" t="s">
        <v>11</v>
      </c>
      <c r="E287" s="302"/>
      <c r="F287" s="19"/>
      <c r="G287" s="19"/>
      <c r="H287" s="40"/>
      <c r="I287" s="19"/>
      <c r="J287" s="19"/>
      <c r="K287" s="19"/>
      <c r="L287" s="19"/>
    </row>
    <row r="288" spans="1:12" s="169" customFormat="1">
      <c r="A288" s="19"/>
      <c r="B288" s="98"/>
      <c r="C288" s="121">
        <v>1</v>
      </c>
      <c r="D288" s="75">
        <v>2</v>
      </c>
      <c r="E288" s="302"/>
      <c r="F288" s="19"/>
      <c r="G288" s="19"/>
      <c r="H288" s="40"/>
      <c r="I288" s="19"/>
      <c r="J288" s="19"/>
      <c r="K288" s="19"/>
      <c r="L288" s="19"/>
    </row>
    <row r="289" spans="1:13" ht="30">
      <c r="B289" s="53" t="s">
        <v>14</v>
      </c>
      <c r="C289" s="122" t="s">
        <v>195</v>
      </c>
      <c r="D289" s="123">
        <v>12259.152</v>
      </c>
      <c r="E289" s="301"/>
      <c r="G289" s="96"/>
    </row>
    <row r="290" spans="1:13">
      <c r="B290" s="100"/>
      <c r="C290" s="85" t="s">
        <v>159</v>
      </c>
      <c r="D290" s="63">
        <f>D289</f>
        <v>12259.152</v>
      </c>
      <c r="E290" s="303">
        <f>D271-D290</f>
        <v>0</v>
      </c>
      <c r="G290" s="96"/>
    </row>
    <row r="291" spans="1:13" s="169" customFormat="1">
      <c r="A291" s="19"/>
      <c r="B291" s="86"/>
      <c r="C291" s="87"/>
      <c r="D291" s="115"/>
      <c r="E291" s="314"/>
      <c r="F291" s="40"/>
      <c r="G291" s="19"/>
      <c r="H291" s="19"/>
      <c r="I291" s="40"/>
      <c r="J291" s="19"/>
      <c r="K291" s="19"/>
      <c r="L291" s="19"/>
      <c r="M291" s="19"/>
    </row>
    <row r="292" spans="1:13" s="169" customFormat="1" ht="28.5" customHeight="1">
      <c r="A292" s="19"/>
      <c r="B292" s="338" t="s">
        <v>196</v>
      </c>
      <c r="C292" s="339"/>
      <c r="D292" s="94"/>
      <c r="E292" s="301"/>
      <c r="F292" s="40"/>
      <c r="G292" s="19"/>
      <c r="H292" s="19"/>
      <c r="I292" s="40"/>
      <c r="J292" s="19"/>
      <c r="K292" s="19"/>
      <c r="L292" s="19"/>
      <c r="M292" s="19"/>
    </row>
    <row r="293" spans="1:13" s="169" customFormat="1">
      <c r="A293" s="19"/>
      <c r="B293" s="44" t="s">
        <v>7</v>
      </c>
      <c r="C293" s="84" t="s">
        <v>8</v>
      </c>
      <c r="D293" s="10" t="s">
        <v>9</v>
      </c>
      <c r="E293" s="302"/>
      <c r="F293" s="19"/>
      <c r="G293" s="19"/>
      <c r="H293" s="40"/>
      <c r="I293" s="19"/>
      <c r="J293" s="19"/>
      <c r="K293" s="19"/>
      <c r="L293" s="19"/>
    </row>
    <row r="294" spans="1:13" s="169" customFormat="1">
      <c r="A294" s="19"/>
      <c r="B294" s="107"/>
      <c r="C294" s="108"/>
      <c r="D294" s="11" t="s">
        <v>10</v>
      </c>
      <c r="E294" s="302"/>
      <c r="F294" s="19"/>
      <c r="G294" s="19"/>
      <c r="H294" s="40"/>
      <c r="I294" s="19"/>
      <c r="J294" s="19"/>
      <c r="K294" s="19"/>
      <c r="L294" s="19"/>
    </row>
    <row r="295" spans="1:13" s="169" customFormat="1">
      <c r="A295" s="19"/>
      <c r="B295" s="107"/>
      <c r="C295" s="108"/>
      <c r="D295" s="11" t="s">
        <v>11</v>
      </c>
      <c r="E295" s="302"/>
      <c r="F295" s="19"/>
      <c r="G295" s="19"/>
      <c r="H295" s="40"/>
      <c r="I295" s="19"/>
      <c r="J295" s="19"/>
      <c r="K295" s="19"/>
      <c r="L295" s="19"/>
    </row>
    <row r="296" spans="1:13" s="169" customFormat="1">
      <c r="A296" s="19"/>
      <c r="B296" s="98"/>
      <c r="C296" s="99">
        <v>1</v>
      </c>
      <c r="D296" s="75">
        <v>2</v>
      </c>
      <c r="E296" s="302"/>
      <c r="F296" s="19"/>
      <c r="G296" s="19"/>
      <c r="H296" s="40"/>
      <c r="I296" s="19"/>
      <c r="J296" s="19"/>
      <c r="K296" s="19"/>
      <c r="L296" s="19"/>
    </row>
    <row r="297" spans="1:13">
      <c r="B297" s="53" t="s">
        <v>14</v>
      </c>
      <c r="C297" s="85" t="s">
        <v>170</v>
      </c>
      <c r="D297" s="63">
        <v>2358.6019799999999</v>
      </c>
      <c r="E297" s="301"/>
      <c r="G297" s="96"/>
    </row>
    <row r="298" spans="1:13">
      <c r="B298" s="53" t="s">
        <v>32</v>
      </c>
      <c r="C298" s="85" t="s">
        <v>171</v>
      </c>
      <c r="D298" s="63">
        <v>2358.6019799999999</v>
      </c>
      <c r="E298" s="301"/>
      <c r="G298" s="96"/>
    </row>
    <row r="299" spans="1:13" s="169" customFormat="1">
      <c r="A299" s="19"/>
      <c r="B299" s="124"/>
      <c r="C299" s="125"/>
      <c r="D299" s="88"/>
      <c r="E299" s="302"/>
      <c r="F299" s="19"/>
      <c r="G299" s="19"/>
      <c r="H299" s="40"/>
      <c r="I299" s="19"/>
      <c r="J299" s="19"/>
      <c r="K299" s="19"/>
      <c r="L299" s="19"/>
    </row>
    <row r="300" spans="1:13" s="169" customFormat="1" ht="15" customHeight="1">
      <c r="A300" s="19"/>
      <c r="B300" s="126" t="s">
        <v>197</v>
      </c>
      <c r="C300" s="87"/>
      <c r="D300" s="88"/>
      <c r="E300" s="302"/>
      <c r="F300" s="19"/>
      <c r="G300" s="19"/>
      <c r="H300" s="40"/>
      <c r="I300" s="19"/>
      <c r="J300" s="19"/>
      <c r="K300" s="19"/>
      <c r="L300" s="19"/>
    </row>
    <row r="301" spans="1:13" s="169" customFormat="1">
      <c r="A301" s="127"/>
      <c r="B301" s="8" t="s">
        <v>198</v>
      </c>
      <c r="C301" s="94"/>
      <c r="D301" s="33"/>
      <c r="E301" s="314"/>
      <c r="F301" s="115"/>
      <c r="G301" s="40"/>
      <c r="H301" s="40"/>
      <c r="I301" s="19"/>
      <c r="J301" s="19"/>
      <c r="K301" s="19"/>
      <c r="L301" s="19"/>
    </row>
    <row r="302" spans="1:13" s="169" customFormat="1">
      <c r="A302" s="19"/>
      <c r="B302" s="44" t="s">
        <v>7</v>
      </c>
      <c r="C302" s="84" t="s">
        <v>8</v>
      </c>
      <c r="D302" s="10" t="s">
        <v>9</v>
      </c>
      <c r="E302" s="302"/>
      <c r="F302" s="19"/>
      <c r="G302" s="19"/>
      <c r="H302" s="40"/>
      <c r="I302" s="19"/>
      <c r="J302" s="19"/>
      <c r="K302" s="19"/>
      <c r="L302" s="19"/>
    </row>
    <row r="303" spans="1:13" s="169" customFormat="1">
      <c r="A303" s="19"/>
      <c r="B303" s="107"/>
      <c r="C303" s="108"/>
      <c r="D303" s="11" t="s">
        <v>10</v>
      </c>
      <c r="E303" s="302"/>
      <c r="F303" s="19"/>
      <c r="G303" s="19"/>
      <c r="H303" s="40"/>
      <c r="I303" s="19"/>
      <c r="J303" s="19"/>
      <c r="K303" s="19"/>
      <c r="L303" s="19"/>
    </row>
    <row r="304" spans="1:13" s="169" customFormat="1">
      <c r="A304" s="19"/>
      <c r="B304" s="107"/>
      <c r="C304" s="108"/>
      <c r="D304" s="11" t="s">
        <v>11</v>
      </c>
      <c r="E304" s="302"/>
      <c r="F304" s="19"/>
      <c r="G304" s="19"/>
      <c r="H304" s="40"/>
      <c r="I304" s="19"/>
      <c r="J304" s="19"/>
      <c r="K304" s="19"/>
      <c r="L304" s="19"/>
    </row>
    <row r="305" spans="1:12" s="169" customFormat="1">
      <c r="A305" s="19"/>
      <c r="B305" s="98"/>
      <c r="C305" s="99">
        <v>1</v>
      </c>
      <c r="D305" s="75">
        <v>2</v>
      </c>
      <c r="E305" s="302"/>
      <c r="F305" s="19"/>
      <c r="G305" s="19"/>
      <c r="H305" s="40"/>
      <c r="I305" s="19"/>
      <c r="J305" s="19"/>
      <c r="K305" s="19"/>
      <c r="L305" s="19"/>
    </row>
    <row r="306" spans="1:12">
      <c r="B306" s="53" t="s">
        <v>124</v>
      </c>
      <c r="C306" s="60" t="s">
        <v>13</v>
      </c>
      <c r="D306" s="26">
        <f>D307+D312</f>
        <v>18784.498</v>
      </c>
      <c r="E306" s="301"/>
      <c r="G306" s="96"/>
    </row>
    <row r="307" spans="1:12">
      <c r="B307" s="53" t="s">
        <v>69</v>
      </c>
      <c r="C307" s="128" t="s">
        <v>125</v>
      </c>
      <c r="D307" s="26">
        <f>SUM(D308:D311)</f>
        <v>18508.042000000001</v>
      </c>
      <c r="E307" s="301"/>
      <c r="G307" s="96"/>
    </row>
    <row r="308" spans="1:12">
      <c r="B308" s="53" t="s">
        <v>71</v>
      </c>
      <c r="C308" s="56" t="s">
        <v>174</v>
      </c>
      <c r="D308" s="26">
        <v>1151.5740000000001</v>
      </c>
      <c r="E308" s="301"/>
      <c r="G308" s="96"/>
    </row>
    <row r="309" spans="1:12">
      <c r="B309" s="53" t="s">
        <v>77</v>
      </c>
      <c r="C309" s="56" t="s">
        <v>127</v>
      </c>
      <c r="D309" s="26">
        <v>6667.5609999999997</v>
      </c>
      <c r="E309" s="301"/>
      <c r="G309" s="96"/>
    </row>
    <row r="310" spans="1:12">
      <c r="B310" s="55" t="s">
        <v>81</v>
      </c>
      <c r="C310" s="56" t="s">
        <v>128</v>
      </c>
      <c r="D310" s="37">
        <v>423.48599999999999</v>
      </c>
      <c r="E310" s="301"/>
      <c r="G310" s="96"/>
    </row>
    <row r="311" spans="1:12">
      <c r="B311" s="53" t="s">
        <v>87</v>
      </c>
      <c r="C311" s="56" t="s">
        <v>129</v>
      </c>
      <c r="D311" s="26">
        <v>10265.421</v>
      </c>
      <c r="E311" s="301"/>
      <c r="G311" s="96"/>
    </row>
    <row r="312" spans="1:12" s="274" customFormat="1" ht="15.75">
      <c r="B312" s="151" t="s">
        <v>91</v>
      </c>
      <c r="C312" s="109" t="s">
        <v>35</v>
      </c>
      <c r="D312" s="37">
        <v>276.45600000000002</v>
      </c>
      <c r="E312" s="306"/>
    </row>
    <row r="313" spans="1:12">
      <c r="B313" s="53" t="s">
        <v>175</v>
      </c>
      <c r="C313" s="62" t="s">
        <v>131</v>
      </c>
      <c r="D313" s="26">
        <f>D314+D320</f>
        <v>234675.74300000002</v>
      </c>
      <c r="E313" s="301"/>
      <c r="G313" s="96"/>
    </row>
    <row r="314" spans="1:12">
      <c r="B314" s="53" t="s">
        <v>132</v>
      </c>
      <c r="C314" s="58" t="s">
        <v>39</v>
      </c>
      <c r="D314" s="26">
        <v>209391.03200000001</v>
      </c>
      <c r="E314" s="301"/>
      <c r="G314" s="96"/>
    </row>
    <row r="315" spans="1:12">
      <c r="B315" s="53"/>
      <c r="C315" s="65" t="s">
        <v>40</v>
      </c>
      <c r="D315" s="26"/>
      <c r="E315" s="301"/>
      <c r="G315" s="96"/>
    </row>
    <row r="316" spans="1:12">
      <c r="B316" s="53" t="s">
        <v>71</v>
      </c>
      <c r="C316" s="65" t="s">
        <v>41</v>
      </c>
      <c r="D316" s="26">
        <v>99308.262000000002</v>
      </c>
      <c r="E316" s="301"/>
      <c r="G316" s="96"/>
    </row>
    <row r="317" spans="1:12">
      <c r="B317" s="53" t="s">
        <v>77</v>
      </c>
      <c r="C317" s="129" t="s">
        <v>42</v>
      </c>
      <c r="D317" s="26">
        <f>D318</f>
        <v>78210.888000000006</v>
      </c>
      <c r="E317" s="301"/>
      <c r="G317" s="96"/>
    </row>
    <row r="318" spans="1:12">
      <c r="B318" s="53" t="s">
        <v>79</v>
      </c>
      <c r="C318" s="129" t="s">
        <v>46</v>
      </c>
      <c r="D318" s="26">
        <v>78210.888000000006</v>
      </c>
      <c r="E318" s="301"/>
      <c r="G318" s="96"/>
    </row>
    <row r="319" spans="1:12">
      <c r="B319" s="53" t="s">
        <v>81</v>
      </c>
      <c r="C319" s="60" t="s">
        <v>50</v>
      </c>
      <c r="D319" s="26">
        <v>44.29</v>
      </c>
      <c r="E319" s="301"/>
      <c r="G319" s="96"/>
    </row>
    <row r="320" spans="1:12">
      <c r="B320" s="53" t="s">
        <v>133</v>
      </c>
      <c r="C320" s="58" t="s">
        <v>51</v>
      </c>
      <c r="D320" s="26">
        <f>D321+D322</f>
        <v>25284.710999999999</v>
      </c>
      <c r="E320" s="301"/>
      <c r="G320" s="96"/>
    </row>
    <row r="321" spans="1:12">
      <c r="B321" s="53" t="s">
        <v>94</v>
      </c>
      <c r="C321" s="59" t="s">
        <v>134</v>
      </c>
      <c r="D321" s="110">
        <v>16409.624</v>
      </c>
      <c r="E321" s="301"/>
      <c r="G321" s="96"/>
    </row>
    <row r="322" spans="1:12" s="274" customFormat="1" ht="15.75">
      <c r="B322" s="32" t="s">
        <v>104</v>
      </c>
      <c r="C322" s="182" t="s">
        <v>55</v>
      </c>
      <c r="D322" s="66">
        <v>8875.0869999999995</v>
      </c>
      <c r="E322" s="306"/>
    </row>
    <row r="323" spans="1:12">
      <c r="B323" s="53" t="s">
        <v>137</v>
      </c>
      <c r="C323" s="60" t="s">
        <v>138</v>
      </c>
      <c r="D323" s="26">
        <f>D324+D325+D328</f>
        <v>209146.815</v>
      </c>
      <c r="E323" s="301"/>
      <c r="G323" s="96"/>
    </row>
    <row r="324" spans="1:12">
      <c r="B324" s="53" t="s">
        <v>69</v>
      </c>
      <c r="C324" s="61" t="s">
        <v>139</v>
      </c>
      <c r="D324" s="26">
        <v>202649.348</v>
      </c>
      <c r="E324" s="301"/>
      <c r="G324" s="96"/>
    </row>
    <row r="325" spans="1:12">
      <c r="B325" s="276" t="s">
        <v>91</v>
      </c>
      <c r="C325" s="145" t="s">
        <v>140</v>
      </c>
      <c r="D325" s="37">
        <f>D326+D327</f>
        <v>1976.125</v>
      </c>
      <c r="E325" s="301"/>
      <c r="G325" s="96"/>
    </row>
    <row r="326" spans="1:12">
      <c r="B326" s="151" t="s">
        <v>94</v>
      </c>
      <c r="C326" s="176" t="s">
        <v>176</v>
      </c>
      <c r="D326" s="37">
        <v>2746.0520000000001</v>
      </c>
      <c r="E326" s="301"/>
      <c r="G326" s="96"/>
    </row>
    <row r="327" spans="1:12">
      <c r="B327" s="151" t="s">
        <v>104</v>
      </c>
      <c r="C327" s="146" t="s">
        <v>141</v>
      </c>
      <c r="D327" s="37">
        <v>-769.92700000000002</v>
      </c>
      <c r="E327" s="301"/>
      <c r="G327" s="96"/>
    </row>
    <row r="328" spans="1:12">
      <c r="B328" s="32" t="s">
        <v>142</v>
      </c>
      <c r="C328" s="145" t="s">
        <v>143</v>
      </c>
      <c r="D328" s="37">
        <f>D329</f>
        <v>4521.3419999999996</v>
      </c>
      <c r="E328" s="301"/>
      <c r="G328" s="96"/>
    </row>
    <row r="329" spans="1:12">
      <c r="B329" s="151" t="s">
        <v>144</v>
      </c>
      <c r="C329" s="146" t="s">
        <v>141</v>
      </c>
      <c r="D329" s="37">
        <v>4521.3419999999996</v>
      </c>
      <c r="E329" s="301"/>
      <c r="G329" s="96"/>
    </row>
    <row r="330" spans="1:12">
      <c r="B330" s="53" t="s">
        <v>177</v>
      </c>
      <c r="C330" s="62" t="s">
        <v>146</v>
      </c>
      <c r="D330" s="26">
        <f>D306-D313+D323</f>
        <v>-6744.4300000000221</v>
      </c>
      <c r="E330" s="301"/>
      <c r="G330" s="96"/>
    </row>
    <row r="331" spans="1:12">
      <c r="B331" s="53" t="s">
        <v>178</v>
      </c>
      <c r="C331" s="62" t="s">
        <v>148</v>
      </c>
      <c r="D331" s="63">
        <v>6744.43</v>
      </c>
      <c r="E331" s="303">
        <f>D330+D331</f>
        <v>-2.1827872842550278E-11</v>
      </c>
      <c r="G331" s="96"/>
    </row>
    <row r="332" spans="1:12" s="169" customFormat="1">
      <c r="A332" s="19"/>
      <c r="B332" s="111"/>
      <c r="C332" s="112"/>
      <c r="D332" s="113"/>
      <c r="E332" s="302"/>
      <c r="F332" s="19"/>
      <c r="G332" s="19"/>
      <c r="H332" s="40"/>
      <c r="I332" s="19"/>
      <c r="J332" s="19"/>
      <c r="K332" s="19"/>
      <c r="L332" s="19"/>
    </row>
    <row r="333" spans="1:12" s="169" customFormat="1" ht="17.25" customHeight="1">
      <c r="A333" s="19"/>
      <c r="B333" s="340" t="s">
        <v>199</v>
      </c>
      <c r="C333" s="341"/>
      <c r="D333" s="33"/>
      <c r="E333" s="302"/>
      <c r="F333" s="19"/>
      <c r="G333" s="19"/>
      <c r="H333" s="40"/>
      <c r="I333" s="19"/>
      <c r="J333" s="19"/>
      <c r="K333" s="19"/>
      <c r="L333" s="19"/>
    </row>
    <row r="334" spans="1:12" s="169" customFormat="1">
      <c r="A334" s="19"/>
      <c r="B334" s="322" t="s">
        <v>7</v>
      </c>
      <c r="C334" s="336" t="s">
        <v>200</v>
      </c>
      <c r="D334" s="117" t="s">
        <v>9</v>
      </c>
      <c r="E334" s="302"/>
      <c r="F334" s="19"/>
      <c r="G334" s="19"/>
      <c r="H334" s="40"/>
      <c r="I334" s="19"/>
      <c r="J334" s="19"/>
      <c r="K334" s="19"/>
      <c r="L334" s="19"/>
    </row>
    <row r="335" spans="1:12" s="169" customFormat="1">
      <c r="A335" s="19"/>
      <c r="B335" s="323"/>
      <c r="C335" s="337"/>
      <c r="D335" s="118" t="s">
        <v>194</v>
      </c>
      <c r="E335" s="302"/>
      <c r="F335" s="19"/>
      <c r="G335" s="19"/>
      <c r="H335" s="40"/>
      <c r="I335" s="19"/>
      <c r="J335" s="19"/>
      <c r="K335" s="19"/>
      <c r="L335" s="19"/>
    </row>
    <row r="336" spans="1:12" s="169" customFormat="1">
      <c r="A336" s="19"/>
      <c r="B336" s="242"/>
      <c r="C336" s="119"/>
      <c r="D336" s="120" t="s">
        <v>11</v>
      </c>
      <c r="E336" s="317"/>
      <c r="F336" s="127"/>
      <c r="G336" s="127"/>
      <c r="H336" s="40"/>
      <c r="I336" s="127"/>
      <c r="J336" s="127"/>
      <c r="K336" s="127"/>
      <c r="L336" s="127"/>
    </row>
    <row r="337" spans="1:12" s="169" customFormat="1">
      <c r="A337" s="19"/>
      <c r="B337" s="98"/>
      <c r="C337" s="121">
        <v>1</v>
      </c>
      <c r="D337" s="75">
        <v>2</v>
      </c>
      <c r="E337" s="317"/>
      <c r="F337" s="127"/>
      <c r="G337" s="127"/>
      <c r="H337" s="40"/>
      <c r="I337" s="127"/>
      <c r="J337" s="127"/>
      <c r="K337" s="127"/>
      <c r="L337" s="127"/>
    </row>
    <row r="338" spans="1:12">
      <c r="B338" s="53" t="s">
        <v>69</v>
      </c>
      <c r="C338" s="122" t="s">
        <v>201</v>
      </c>
      <c r="D338" s="123">
        <v>20322.82</v>
      </c>
      <c r="E338" s="301"/>
      <c r="G338" s="96"/>
    </row>
    <row r="339" spans="1:12">
      <c r="B339" s="53" t="s">
        <v>91</v>
      </c>
      <c r="C339" s="62" t="s">
        <v>202</v>
      </c>
      <c r="D339" s="63">
        <v>551.53499999999997</v>
      </c>
      <c r="E339" s="301"/>
      <c r="G339" s="96"/>
    </row>
    <row r="340" spans="1:12" ht="30">
      <c r="B340" s="53" t="s">
        <v>142</v>
      </c>
      <c r="C340" s="130" t="s">
        <v>203</v>
      </c>
      <c r="D340" s="63">
        <v>57781.896999999997</v>
      </c>
      <c r="E340" s="301"/>
      <c r="G340" s="96"/>
    </row>
    <row r="341" spans="1:12">
      <c r="B341" s="53" t="s">
        <v>155</v>
      </c>
      <c r="C341" s="62" t="s">
        <v>204</v>
      </c>
      <c r="D341" s="131">
        <v>87289.445999999996</v>
      </c>
      <c r="E341" s="301"/>
      <c r="G341" s="96"/>
    </row>
    <row r="342" spans="1:12">
      <c r="B342" s="53" t="s">
        <v>157</v>
      </c>
      <c r="C342" s="62" t="s">
        <v>205</v>
      </c>
      <c r="D342" s="132">
        <v>13663.937</v>
      </c>
      <c r="E342" s="301"/>
      <c r="G342" s="96"/>
    </row>
    <row r="343" spans="1:12">
      <c r="B343" s="53" t="s">
        <v>206</v>
      </c>
      <c r="C343" s="130" t="s">
        <v>207</v>
      </c>
      <c r="D343" s="132">
        <v>19468.629000000001</v>
      </c>
      <c r="E343" s="301"/>
      <c r="G343" s="96"/>
    </row>
    <row r="344" spans="1:12">
      <c r="B344" s="53" t="s">
        <v>208</v>
      </c>
      <c r="C344" s="85" t="s">
        <v>209</v>
      </c>
      <c r="D344" s="63">
        <v>35597.478999999999</v>
      </c>
      <c r="E344" s="301"/>
      <c r="G344" s="96"/>
    </row>
    <row r="345" spans="1:12">
      <c r="B345" s="53" t="s">
        <v>210</v>
      </c>
      <c r="C345" s="60" t="s">
        <v>211</v>
      </c>
      <c r="D345" s="132">
        <v>20781.913</v>
      </c>
      <c r="E345" s="301"/>
      <c r="G345" s="96"/>
    </row>
    <row r="346" spans="1:12">
      <c r="B346" s="53" t="s">
        <v>212</v>
      </c>
      <c r="C346" s="60" t="s">
        <v>213</v>
      </c>
      <c r="D346" s="132">
        <v>14815.566000000001</v>
      </c>
      <c r="E346" s="301"/>
      <c r="G346" s="96"/>
    </row>
    <row r="347" spans="1:12">
      <c r="B347" s="100"/>
      <c r="C347" s="85" t="s">
        <v>159</v>
      </c>
      <c r="D347" s="63">
        <f>SUM(D338:D344)</f>
        <v>234675.74299999996</v>
      </c>
      <c r="E347" s="303">
        <f>D313-D347</f>
        <v>0</v>
      </c>
      <c r="G347" s="96"/>
    </row>
    <row r="348" spans="1:12" s="169" customFormat="1">
      <c r="A348" s="19"/>
      <c r="B348" s="86"/>
      <c r="C348" s="87"/>
      <c r="D348" s="115"/>
      <c r="E348" s="317"/>
      <c r="F348" s="127"/>
      <c r="G348" s="127"/>
      <c r="H348" s="40"/>
      <c r="I348" s="127"/>
      <c r="J348" s="127"/>
      <c r="K348" s="127"/>
      <c r="L348" s="127"/>
    </row>
    <row r="349" spans="1:12" s="169" customFormat="1" ht="30.75" customHeight="1">
      <c r="A349" s="19"/>
      <c r="B349" s="335" t="s">
        <v>214</v>
      </c>
      <c r="C349" s="332"/>
      <c r="D349" s="33"/>
      <c r="E349" s="317"/>
      <c r="F349" s="127"/>
      <c r="G349" s="127"/>
      <c r="H349" s="40"/>
      <c r="I349" s="127"/>
      <c r="J349" s="127"/>
      <c r="K349" s="127"/>
      <c r="L349" s="127"/>
    </row>
    <row r="350" spans="1:12" s="169" customFormat="1">
      <c r="A350" s="19"/>
      <c r="B350" s="44" t="s">
        <v>7</v>
      </c>
      <c r="C350" s="84" t="s">
        <v>8</v>
      </c>
      <c r="D350" s="10" t="s">
        <v>9</v>
      </c>
      <c r="E350" s="317"/>
      <c r="F350" s="127"/>
      <c r="G350" s="127"/>
      <c r="H350" s="40"/>
      <c r="I350" s="127"/>
      <c r="J350" s="127"/>
      <c r="K350" s="127"/>
      <c r="L350" s="127"/>
    </row>
    <row r="351" spans="1:12" s="169" customFormat="1">
      <c r="A351" s="19"/>
      <c r="B351" s="107"/>
      <c r="C351" s="108"/>
      <c r="D351" s="11" t="s">
        <v>10</v>
      </c>
      <c r="E351" s="317"/>
      <c r="F351" s="127"/>
      <c r="G351" s="127"/>
      <c r="H351" s="40"/>
      <c r="I351" s="127"/>
      <c r="J351" s="127"/>
      <c r="K351" s="127"/>
      <c r="L351" s="127"/>
    </row>
    <row r="352" spans="1:12" s="169" customFormat="1">
      <c r="A352" s="19"/>
      <c r="B352" s="107"/>
      <c r="C352" s="108"/>
      <c r="D352" s="11" t="s">
        <v>11</v>
      </c>
      <c r="E352" s="317"/>
      <c r="F352" s="127"/>
      <c r="G352" s="127"/>
      <c r="H352" s="40"/>
      <c r="I352" s="127"/>
      <c r="J352" s="127"/>
      <c r="K352" s="127"/>
      <c r="L352" s="127"/>
    </row>
    <row r="353" spans="1:12" s="169" customFormat="1">
      <c r="A353" s="19"/>
      <c r="B353" s="98"/>
      <c r="C353" s="99">
        <v>1</v>
      </c>
      <c r="D353" s="75">
        <v>2</v>
      </c>
      <c r="E353" s="317"/>
      <c r="F353" s="127"/>
      <c r="G353" s="127"/>
      <c r="H353" s="40"/>
      <c r="I353" s="127"/>
      <c r="J353" s="127"/>
      <c r="K353" s="127"/>
      <c r="L353" s="127"/>
    </row>
    <row r="354" spans="1:12">
      <c r="B354" s="53" t="s">
        <v>14</v>
      </c>
      <c r="C354" s="85" t="s">
        <v>170</v>
      </c>
      <c r="D354" s="63">
        <v>152998.12299999999</v>
      </c>
      <c r="E354" s="301"/>
      <c r="G354" s="96"/>
    </row>
    <row r="355" spans="1:12">
      <c r="B355" s="53" t="s">
        <v>32</v>
      </c>
      <c r="C355" s="85" t="s">
        <v>171</v>
      </c>
      <c r="D355" s="63">
        <v>134837.014</v>
      </c>
      <c r="E355" s="301"/>
      <c r="G355" s="96"/>
    </row>
    <row r="356" spans="1:12" s="169" customFormat="1">
      <c r="A356" s="19"/>
      <c r="B356" s="67"/>
      <c r="C356" s="83"/>
      <c r="D356" s="40"/>
      <c r="E356" s="317"/>
      <c r="F356" s="127"/>
      <c r="G356" s="127"/>
      <c r="H356" s="40"/>
      <c r="I356" s="127"/>
      <c r="J356" s="127"/>
      <c r="K356" s="127"/>
      <c r="L356" s="127"/>
    </row>
    <row r="357" spans="1:12" s="169" customFormat="1" ht="31.5" customHeight="1">
      <c r="A357" s="19"/>
      <c r="B357" s="331" t="s">
        <v>1029</v>
      </c>
      <c r="C357" s="331"/>
      <c r="D357" s="33"/>
      <c r="E357" s="317"/>
      <c r="F357" s="127"/>
      <c r="G357" s="127"/>
      <c r="H357" s="40"/>
      <c r="I357" s="127"/>
      <c r="J357" s="127"/>
      <c r="K357" s="127"/>
      <c r="L357" s="127"/>
    </row>
    <row r="358" spans="1:12" s="169" customFormat="1">
      <c r="A358" s="19"/>
      <c r="B358" s="44" t="s">
        <v>7</v>
      </c>
      <c r="C358" s="245" t="s">
        <v>215</v>
      </c>
      <c r="D358" s="10" t="s">
        <v>9</v>
      </c>
      <c r="E358" s="317"/>
      <c r="F358" s="127"/>
      <c r="G358" s="127"/>
      <c r="H358" s="40"/>
      <c r="I358" s="127"/>
      <c r="J358" s="127"/>
      <c r="K358" s="127"/>
      <c r="L358" s="127"/>
    </row>
    <row r="359" spans="1:12" s="169" customFormat="1">
      <c r="A359" s="19"/>
      <c r="B359" s="107"/>
      <c r="C359" s="246"/>
      <c r="D359" s="11" t="s">
        <v>10</v>
      </c>
      <c r="E359" s="317"/>
      <c r="F359" s="127"/>
      <c r="G359" s="127"/>
      <c r="H359" s="40"/>
      <c r="I359" s="127"/>
      <c r="J359" s="127"/>
      <c r="K359" s="127"/>
      <c r="L359" s="127"/>
    </row>
    <row r="360" spans="1:12" s="169" customFormat="1">
      <c r="A360" s="133"/>
      <c r="B360" s="107"/>
      <c r="C360" s="74"/>
      <c r="D360" s="11" t="s">
        <v>11</v>
      </c>
      <c r="E360" s="317"/>
      <c r="F360" s="127"/>
      <c r="G360" s="127"/>
      <c r="H360" s="40"/>
      <c r="I360" s="127"/>
      <c r="J360" s="127"/>
      <c r="K360" s="127"/>
      <c r="L360" s="127"/>
    </row>
    <row r="361" spans="1:12" s="169" customFormat="1">
      <c r="A361" s="133"/>
      <c r="B361" s="98"/>
      <c r="C361" s="99">
        <v>1</v>
      </c>
      <c r="D361" s="75">
        <v>2</v>
      </c>
      <c r="E361" s="317"/>
      <c r="F361" s="127"/>
      <c r="G361" s="127"/>
      <c r="H361" s="40"/>
      <c r="I361" s="127"/>
      <c r="J361" s="127"/>
      <c r="K361" s="127"/>
      <c r="L361" s="127"/>
    </row>
    <row r="362" spans="1:12" ht="30">
      <c r="B362" s="53" t="s">
        <v>14</v>
      </c>
      <c r="C362" s="130" t="s">
        <v>216</v>
      </c>
      <c r="D362" s="134">
        <v>69875.100000000006</v>
      </c>
      <c r="E362" s="301"/>
      <c r="G362" s="127"/>
      <c r="H362" s="40"/>
    </row>
    <row r="363" spans="1:12">
      <c r="B363" s="135" t="s">
        <v>71</v>
      </c>
      <c r="C363" s="136" t="s">
        <v>217</v>
      </c>
      <c r="D363" s="137">
        <v>600</v>
      </c>
      <c r="E363" s="301"/>
      <c r="G363" s="127"/>
      <c r="H363" s="40"/>
    </row>
    <row r="364" spans="1:12">
      <c r="B364" s="135" t="s">
        <v>77</v>
      </c>
      <c r="C364" s="136" t="s">
        <v>218</v>
      </c>
      <c r="D364" s="137">
        <v>200</v>
      </c>
      <c r="E364" s="301"/>
      <c r="G364" s="127"/>
      <c r="H364" s="40"/>
    </row>
    <row r="365" spans="1:12">
      <c r="B365" s="135" t="s">
        <v>81</v>
      </c>
      <c r="C365" s="136" t="s">
        <v>219</v>
      </c>
      <c r="D365" s="137">
        <v>200</v>
      </c>
      <c r="E365" s="301"/>
      <c r="G365" s="127"/>
      <c r="H365" s="40"/>
    </row>
    <row r="366" spans="1:12">
      <c r="B366" s="53" t="s">
        <v>32</v>
      </c>
      <c r="C366" s="130" t="s">
        <v>220</v>
      </c>
      <c r="D366" s="138">
        <v>12774</v>
      </c>
      <c r="E366" s="301"/>
      <c r="G366" s="127"/>
      <c r="H366" s="40"/>
    </row>
    <row r="367" spans="1:12" ht="45">
      <c r="B367" s="53" t="s">
        <v>34</v>
      </c>
      <c r="C367" s="130" t="s">
        <v>221</v>
      </c>
      <c r="D367" s="134">
        <v>946.6</v>
      </c>
      <c r="E367" s="301"/>
      <c r="G367" s="127"/>
      <c r="H367" s="40"/>
    </row>
    <row r="368" spans="1:12">
      <c r="B368" s="53" t="s">
        <v>57</v>
      </c>
      <c r="C368" s="130" t="s">
        <v>222</v>
      </c>
      <c r="D368" s="138">
        <v>919.5</v>
      </c>
      <c r="E368" s="301"/>
      <c r="G368" s="127"/>
      <c r="H368" s="40"/>
    </row>
    <row r="369" spans="1:12">
      <c r="B369" s="53" t="s">
        <v>59</v>
      </c>
      <c r="C369" s="130" t="s">
        <v>223</v>
      </c>
      <c r="D369" s="138">
        <v>774</v>
      </c>
      <c r="E369" s="301"/>
      <c r="G369" s="127"/>
      <c r="H369" s="40"/>
    </row>
    <row r="370" spans="1:12">
      <c r="B370" s="53" t="s">
        <v>224</v>
      </c>
      <c r="C370" s="130" t="s">
        <v>225</v>
      </c>
      <c r="D370" s="138">
        <v>1397</v>
      </c>
      <c r="E370" s="301"/>
      <c r="G370" s="127"/>
      <c r="H370" s="40"/>
    </row>
    <row r="371" spans="1:12">
      <c r="B371" s="53" t="s">
        <v>226</v>
      </c>
      <c r="C371" s="130" t="s">
        <v>227</v>
      </c>
      <c r="D371" s="138">
        <v>93</v>
      </c>
      <c r="E371" s="301"/>
      <c r="G371" s="127"/>
      <c r="H371" s="40"/>
    </row>
    <row r="372" spans="1:12">
      <c r="B372" s="53" t="s">
        <v>228</v>
      </c>
      <c r="C372" s="130" t="s">
        <v>229</v>
      </c>
      <c r="D372" s="138">
        <v>100</v>
      </c>
      <c r="E372" s="301"/>
      <c r="G372" s="127"/>
      <c r="H372" s="40"/>
    </row>
    <row r="373" spans="1:12">
      <c r="B373" s="139"/>
      <c r="C373" s="130" t="s">
        <v>159</v>
      </c>
      <c r="D373" s="140">
        <f>SUM(D362:D372)-SUM(D363:D365)</f>
        <v>86879.200000000012</v>
      </c>
      <c r="E373" s="301"/>
      <c r="G373" s="127"/>
      <c r="H373" s="40"/>
    </row>
    <row r="374" spans="1:12" s="169" customFormat="1">
      <c r="A374" s="19"/>
      <c r="B374" s="124"/>
      <c r="C374" s="125"/>
      <c r="D374" s="88"/>
      <c r="E374" s="317"/>
      <c r="F374" s="127"/>
      <c r="G374" s="127"/>
      <c r="H374" s="40"/>
      <c r="I374" s="127"/>
      <c r="J374" s="127"/>
      <c r="K374" s="127"/>
      <c r="L374" s="127"/>
    </row>
    <row r="375" spans="1:12" s="169" customFormat="1" ht="15" customHeight="1">
      <c r="A375" s="19"/>
      <c r="B375" s="8" t="s">
        <v>230</v>
      </c>
      <c r="C375" s="105"/>
      <c r="D375" s="141"/>
      <c r="E375" s="317"/>
      <c r="F375" s="127"/>
      <c r="G375" s="127"/>
      <c r="H375" s="40"/>
      <c r="I375" s="127"/>
      <c r="J375" s="127"/>
      <c r="K375" s="127"/>
      <c r="L375" s="127"/>
    </row>
    <row r="376" spans="1:12" s="169" customFormat="1">
      <c r="A376" s="127"/>
      <c r="B376" s="8" t="s">
        <v>231</v>
      </c>
      <c r="C376" s="94"/>
      <c r="D376" s="33"/>
      <c r="E376" s="314"/>
      <c r="F376" s="115"/>
      <c r="G376" s="40"/>
      <c r="H376" s="40"/>
      <c r="I376" s="19"/>
      <c r="J376" s="19"/>
      <c r="K376" s="19"/>
      <c r="L376" s="19"/>
    </row>
    <row r="377" spans="1:12" s="169" customFormat="1">
      <c r="A377" s="19"/>
      <c r="B377" s="44" t="s">
        <v>7</v>
      </c>
      <c r="C377" s="84" t="s">
        <v>8</v>
      </c>
      <c r="D377" s="10" t="s">
        <v>9</v>
      </c>
      <c r="E377" s="302"/>
      <c r="F377" s="19"/>
      <c r="G377" s="19"/>
      <c r="H377" s="40"/>
      <c r="I377" s="19"/>
      <c r="J377" s="19"/>
      <c r="K377" s="19"/>
      <c r="L377" s="19"/>
    </row>
    <row r="378" spans="1:12" s="169" customFormat="1">
      <c r="A378" s="19"/>
      <c r="B378" s="107"/>
      <c r="C378" s="108"/>
      <c r="D378" s="11" t="s">
        <v>10</v>
      </c>
      <c r="E378" s="302"/>
      <c r="F378" s="19"/>
      <c r="G378" s="19"/>
      <c r="H378" s="40"/>
      <c r="I378" s="19"/>
      <c r="J378" s="19"/>
      <c r="K378" s="19"/>
      <c r="L378" s="19"/>
    </row>
    <row r="379" spans="1:12" s="169" customFormat="1">
      <c r="A379" s="19"/>
      <c r="B379" s="107"/>
      <c r="C379" s="108"/>
      <c r="D379" s="11" t="s">
        <v>11</v>
      </c>
      <c r="E379" s="302"/>
      <c r="F379" s="19"/>
      <c r="G379" s="19"/>
      <c r="H379" s="40"/>
      <c r="I379" s="19"/>
      <c r="J379" s="19"/>
      <c r="K379" s="19"/>
      <c r="L379" s="19"/>
    </row>
    <row r="380" spans="1:12" s="169" customFormat="1">
      <c r="A380" s="19"/>
      <c r="B380" s="98"/>
      <c r="C380" s="99">
        <v>1</v>
      </c>
      <c r="D380" s="75">
        <v>2</v>
      </c>
      <c r="E380" s="302"/>
      <c r="F380" s="19"/>
      <c r="G380" s="19"/>
      <c r="H380" s="40"/>
      <c r="I380" s="19"/>
      <c r="J380" s="19"/>
      <c r="K380" s="19"/>
      <c r="L380" s="19"/>
    </row>
    <row r="381" spans="1:12">
      <c r="B381" s="53" t="s">
        <v>124</v>
      </c>
      <c r="C381" s="60" t="s">
        <v>13</v>
      </c>
      <c r="D381" s="52">
        <f>D382</f>
        <v>22.473000000000003</v>
      </c>
      <c r="E381" s="301"/>
      <c r="G381" s="96"/>
    </row>
    <row r="382" spans="1:12">
      <c r="B382" s="53" t="s">
        <v>69</v>
      </c>
      <c r="C382" s="128" t="s">
        <v>125</v>
      </c>
      <c r="D382" s="37">
        <f>SUM(D383:D384)</f>
        <v>22.473000000000003</v>
      </c>
      <c r="E382" s="301"/>
      <c r="G382" s="96"/>
    </row>
    <row r="383" spans="1:12">
      <c r="B383" s="55" t="s">
        <v>71</v>
      </c>
      <c r="C383" s="56" t="s">
        <v>127</v>
      </c>
      <c r="D383" s="37">
        <v>3.0329999999999999</v>
      </c>
      <c r="E383" s="301"/>
      <c r="G383" s="96"/>
    </row>
    <row r="384" spans="1:12">
      <c r="B384" s="55" t="s">
        <v>77</v>
      </c>
      <c r="C384" s="56" t="s">
        <v>129</v>
      </c>
      <c r="D384" s="37">
        <v>19.440000000000001</v>
      </c>
      <c r="E384" s="301"/>
      <c r="G384" s="96"/>
    </row>
    <row r="385" spans="1:12">
      <c r="B385" s="53" t="s">
        <v>175</v>
      </c>
      <c r="C385" s="62" t="s">
        <v>131</v>
      </c>
      <c r="D385" s="26">
        <f>D386+D389</f>
        <v>7197.1490000000003</v>
      </c>
      <c r="E385" s="301"/>
      <c r="G385" s="96"/>
    </row>
    <row r="386" spans="1:12">
      <c r="B386" s="53" t="s">
        <v>132</v>
      </c>
      <c r="C386" s="58" t="s">
        <v>39</v>
      </c>
      <c r="D386" s="26">
        <v>7049.1970000000001</v>
      </c>
      <c r="E386" s="301"/>
      <c r="G386" s="96"/>
    </row>
    <row r="387" spans="1:12">
      <c r="B387" s="53"/>
      <c r="C387" s="65" t="s">
        <v>40</v>
      </c>
      <c r="D387" s="26"/>
      <c r="E387" s="301"/>
      <c r="G387" s="96"/>
    </row>
    <row r="388" spans="1:12">
      <c r="B388" s="53" t="s">
        <v>71</v>
      </c>
      <c r="C388" s="65" t="s">
        <v>41</v>
      </c>
      <c r="D388" s="26">
        <v>6281.7209999999995</v>
      </c>
      <c r="E388" s="301"/>
      <c r="G388" s="96"/>
    </row>
    <row r="389" spans="1:12">
      <c r="B389" s="53" t="s">
        <v>133</v>
      </c>
      <c r="C389" s="58" t="s">
        <v>51</v>
      </c>
      <c r="D389" s="26">
        <f>D390</f>
        <v>147.952</v>
      </c>
      <c r="E389" s="301"/>
      <c r="G389" s="96"/>
    </row>
    <row r="390" spans="1:12">
      <c r="B390" s="53" t="s">
        <v>94</v>
      </c>
      <c r="C390" s="59" t="s">
        <v>134</v>
      </c>
      <c r="D390" s="110">
        <v>147.952</v>
      </c>
      <c r="E390" s="301"/>
      <c r="G390" s="96"/>
    </row>
    <row r="391" spans="1:12">
      <c r="B391" s="53" t="s">
        <v>137</v>
      </c>
      <c r="C391" s="60" t="s">
        <v>138</v>
      </c>
      <c r="D391" s="26">
        <f>D392+D393</f>
        <v>7174.6760000000004</v>
      </c>
      <c r="E391" s="301"/>
      <c r="G391" s="96"/>
    </row>
    <row r="392" spans="1:12">
      <c r="B392" s="53" t="s">
        <v>69</v>
      </c>
      <c r="C392" s="61" t="s">
        <v>139</v>
      </c>
      <c r="D392" s="26">
        <v>14027.929</v>
      </c>
      <c r="E392" s="301"/>
      <c r="G392" s="96"/>
    </row>
    <row r="393" spans="1:12">
      <c r="B393" s="276" t="s">
        <v>91</v>
      </c>
      <c r="C393" s="145" t="s">
        <v>140</v>
      </c>
      <c r="D393" s="37">
        <f>D394</f>
        <v>-6853.2529999999997</v>
      </c>
      <c r="E393" s="301"/>
      <c r="G393" s="96"/>
    </row>
    <row r="394" spans="1:12">
      <c r="B394" s="151" t="s">
        <v>94</v>
      </c>
      <c r="C394" s="146" t="s">
        <v>141</v>
      </c>
      <c r="D394" s="37">
        <v>-6853.2529999999997</v>
      </c>
      <c r="E394" s="301"/>
      <c r="G394" s="96"/>
    </row>
    <row r="395" spans="1:12">
      <c r="B395" s="53" t="s">
        <v>177</v>
      </c>
      <c r="C395" s="62" t="s">
        <v>146</v>
      </c>
      <c r="D395" s="26">
        <f>D381-D385+D391</f>
        <v>0</v>
      </c>
      <c r="E395" s="301"/>
      <c r="G395" s="96"/>
    </row>
    <row r="396" spans="1:12">
      <c r="B396" s="53" t="s">
        <v>178</v>
      </c>
      <c r="C396" s="62" t="s">
        <v>148</v>
      </c>
      <c r="D396" s="63">
        <v>0</v>
      </c>
      <c r="E396" s="303">
        <f>D395+D396</f>
        <v>0</v>
      </c>
      <c r="G396" s="96"/>
    </row>
    <row r="397" spans="1:12" s="169" customFormat="1">
      <c r="A397" s="19"/>
      <c r="B397" s="111"/>
      <c r="C397" s="142"/>
      <c r="D397" s="113"/>
      <c r="E397" s="302"/>
      <c r="F397" s="19"/>
      <c r="G397" s="19"/>
      <c r="H397" s="40"/>
      <c r="I397" s="19"/>
      <c r="J397" s="19"/>
      <c r="K397" s="19"/>
      <c r="L397" s="19"/>
    </row>
    <row r="398" spans="1:12" s="169" customFormat="1" ht="15" customHeight="1">
      <c r="A398" s="19"/>
      <c r="B398" s="335" t="s">
        <v>232</v>
      </c>
      <c r="C398" s="335"/>
      <c r="D398" s="33"/>
      <c r="E398" s="302"/>
      <c r="F398" s="19"/>
      <c r="G398" s="19"/>
      <c r="H398" s="40"/>
      <c r="I398" s="19"/>
      <c r="J398" s="19"/>
      <c r="K398" s="19"/>
      <c r="L398" s="19"/>
    </row>
    <row r="399" spans="1:12" s="169" customFormat="1">
      <c r="A399" s="19"/>
      <c r="B399" s="322" t="s">
        <v>7</v>
      </c>
      <c r="C399" s="336" t="s">
        <v>151</v>
      </c>
      <c r="D399" s="117" t="s">
        <v>9</v>
      </c>
      <c r="E399" s="302"/>
      <c r="F399" s="19"/>
      <c r="G399" s="19"/>
      <c r="H399" s="40"/>
      <c r="I399" s="19"/>
      <c r="J399" s="19"/>
      <c r="K399" s="19"/>
      <c r="L399" s="19"/>
    </row>
    <row r="400" spans="1:12" s="169" customFormat="1">
      <c r="A400" s="19"/>
      <c r="B400" s="323"/>
      <c r="C400" s="337"/>
      <c r="D400" s="118" t="s">
        <v>194</v>
      </c>
      <c r="E400" s="302"/>
      <c r="F400" s="19"/>
      <c r="G400" s="19"/>
      <c r="H400" s="40"/>
      <c r="I400" s="19"/>
      <c r="J400" s="19"/>
      <c r="K400" s="19"/>
      <c r="L400" s="19"/>
    </row>
    <row r="401" spans="1:13" s="169" customFormat="1">
      <c r="A401" s="19"/>
      <c r="B401" s="242"/>
      <c r="C401" s="119"/>
      <c r="D401" s="120" t="s">
        <v>11</v>
      </c>
      <c r="E401" s="302"/>
      <c r="F401" s="19"/>
      <c r="G401" s="19"/>
      <c r="H401" s="40"/>
      <c r="I401" s="19"/>
      <c r="J401" s="19"/>
      <c r="K401" s="19"/>
      <c r="L401" s="19"/>
    </row>
    <row r="402" spans="1:13" s="169" customFormat="1">
      <c r="A402" s="19"/>
      <c r="B402" s="98"/>
      <c r="C402" s="121">
        <v>1</v>
      </c>
      <c r="D402" s="75">
        <v>2</v>
      </c>
      <c r="E402" s="302"/>
      <c r="F402" s="19"/>
      <c r="G402" s="19"/>
      <c r="H402" s="40"/>
      <c r="I402" s="19"/>
      <c r="J402" s="19"/>
      <c r="K402" s="19"/>
      <c r="L402" s="19"/>
    </row>
    <row r="403" spans="1:13">
      <c r="B403" s="53" t="s">
        <v>14</v>
      </c>
      <c r="C403" s="122" t="s">
        <v>233</v>
      </c>
      <c r="D403" s="123">
        <v>7197.1490000000003</v>
      </c>
      <c r="E403" s="301"/>
      <c r="G403" s="96"/>
    </row>
    <row r="404" spans="1:13">
      <c r="B404" s="100"/>
      <c r="C404" s="85" t="s">
        <v>159</v>
      </c>
      <c r="D404" s="63">
        <f>D403</f>
        <v>7197.1490000000003</v>
      </c>
      <c r="E404" s="303">
        <f>D385-D404</f>
        <v>0</v>
      </c>
      <c r="G404" s="96"/>
    </row>
    <row r="405" spans="1:13" s="169" customFormat="1">
      <c r="A405" s="19"/>
      <c r="B405" s="86"/>
      <c r="C405" s="87"/>
      <c r="D405" s="115"/>
      <c r="E405" s="302"/>
      <c r="F405" s="19"/>
      <c r="G405" s="19"/>
      <c r="H405" s="40"/>
      <c r="I405" s="19"/>
      <c r="J405" s="19"/>
      <c r="K405" s="19"/>
      <c r="L405" s="19"/>
    </row>
    <row r="406" spans="1:13" s="169" customFormat="1" ht="31.5" customHeight="1">
      <c r="A406" s="19"/>
      <c r="B406" s="335" t="s">
        <v>234</v>
      </c>
      <c r="C406" s="332"/>
      <c r="D406" s="33"/>
      <c r="E406" s="302"/>
      <c r="F406" s="19"/>
      <c r="G406" s="19"/>
      <c r="H406" s="40"/>
      <c r="I406" s="19"/>
      <c r="J406" s="19"/>
      <c r="K406" s="19"/>
      <c r="L406" s="19"/>
    </row>
    <row r="407" spans="1:13" s="169" customFormat="1">
      <c r="A407" s="19"/>
      <c r="B407" s="44" t="s">
        <v>7</v>
      </c>
      <c r="C407" s="84" t="s">
        <v>8</v>
      </c>
      <c r="D407" s="10" t="s">
        <v>9</v>
      </c>
      <c r="E407" s="302"/>
      <c r="F407" s="19"/>
      <c r="G407" s="19"/>
      <c r="H407" s="40"/>
      <c r="I407" s="19"/>
      <c r="J407" s="19"/>
      <c r="K407" s="19"/>
      <c r="L407" s="19"/>
    </row>
    <row r="408" spans="1:13" s="169" customFormat="1">
      <c r="A408" s="19"/>
      <c r="B408" s="107"/>
      <c r="C408" s="108"/>
      <c r="D408" s="11" t="s">
        <v>10</v>
      </c>
      <c r="E408" s="302"/>
      <c r="F408" s="19"/>
      <c r="G408" s="19"/>
      <c r="H408" s="40"/>
      <c r="I408" s="19"/>
      <c r="J408" s="19"/>
      <c r="K408" s="19"/>
      <c r="L408" s="19"/>
    </row>
    <row r="409" spans="1:13" s="169" customFormat="1">
      <c r="A409" s="19"/>
      <c r="B409" s="107"/>
      <c r="C409" s="108"/>
      <c r="D409" s="11" t="s">
        <v>11</v>
      </c>
      <c r="E409" s="302"/>
      <c r="F409" s="19"/>
      <c r="G409" s="19"/>
      <c r="H409" s="40"/>
      <c r="I409" s="19"/>
      <c r="J409" s="19"/>
      <c r="K409" s="19"/>
      <c r="L409" s="19"/>
    </row>
    <row r="410" spans="1:13" s="169" customFormat="1">
      <c r="A410" s="19"/>
      <c r="B410" s="98"/>
      <c r="C410" s="99">
        <v>1</v>
      </c>
      <c r="D410" s="75">
        <v>2</v>
      </c>
      <c r="E410" s="302"/>
      <c r="F410" s="19"/>
      <c r="G410" s="19"/>
      <c r="H410" s="40"/>
      <c r="I410" s="19"/>
      <c r="J410" s="19"/>
      <c r="K410" s="19"/>
      <c r="L410" s="19"/>
    </row>
    <row r="411" spans="1:13">
      <c r="B411" s="53" t="s">
        <v>14</v>
      </c>
      <c r="C411" s="85" t="s">
        <v>170</v>
      </c>
      <c r="D411" s="63">
        <v>829.221</v>
      </c>
      <c r="E411" s="301"/>
      <c r="G411" s="96"/>
    </row>
    <row r="412" spans="1:13">
      <c r="B412" s="53" t="s">
        <v>32</v>
      </c>
      <c r="C412" s="85" t="s">
        <v>171</v>
      </c>
      <c r="D412" s="63">
        <v>827.79499999999996</v>
      </c>
      <c r="E412" s="301"/>
      <c r="G412" s="96"/>
    </row>
    <row r="413" spans="1:13" s="169" customFormat="1">
      <c r="A413" s="19"/>
      <c r="B413" s="124"/>
      <c r="C413" s="125"/>
      <c r="D413" s="88"/>
      <c r="E413" s="316"/>
      <c r="F413" s="40"/>
      <c r="G413" s="19"/>
      <c r="H413" s="19"/>
      <c r="I413" s="40"/>
      <c r="J413" s="19"/>
      <c r="K413" s="19"/>
      <c r="L413" s="19"/>
      <c r="M413" s="19"/>
    </row>
    <row r="414" spans="1:13" s="169" customFormat="1">
      <c r="A414" s="19"/>
      <c r="B414" s="143" t="s">
        <v>235</v>
      </c>
      <c r="C414" s="142"/>
      <c r="D414" s="113"/>
      <c r="E414" s="313"/>
      <c r="F414" s="40"/>
      <c r="G414" s="19"/>
      <c r="H414" s="19"/>
      <c r="I414" s="40"/>
      <c r="J414" s="19"/>
      <c r="K414" s="19"/>
      <c r="L414" s="19"/>
      <c r="M414" s="19"/>
    </row>
    <row r="415" spans="1:13" s="169" customFormat="1" ht="15" customHeight="1">
      <c r="A415" s="19"/>
      <c r="B415" s="8" t="s">
        <v>236</v>
      </c>
      <c r="C415" s="94"/>
      <c r="D415" s="243"/>
      <c r="E415" s="301"/>
      <c r="F415" s="40"/>
      <c r="G415" s="19"/>
      <c r="H415" s="19"/>
      <c r="I415" s="40"/>
      <c r="J415" s="19"/>
      <c r="K415" s="19"/>
      <c r="L415" s="19"/>
      <c r="M415" s="19"/>
    </row>
    <row r="416" spans="1:13" s="169" customFormat="1">
      <c r="A416" s="127"/>
      <c r="B416" s="44" t="s">
        <v>7</v>
      </c>
      <c r="C416" s="84" t="s">
        <v>8</v>
      </c>
      <c r="D416" s="10" t="s">
        <v>9</v>
      </c>
      <c r="E416" s="314"/>
      <c r="F416" s="115"/>
      <c r="G416" s="40"/>
      <c r="H416" s="40"/>
      <c r="I416" s="19"/>
      <c r="J416" s="19"/>
      <c r="K416" s="19"/>
      <c r="L416" s="19"/>
    </row>
    <row r="417" spans="1:12" s="169" customFormat="1">
      <c r="A417" s="19"/>
      <c r="B417" s="107"/>
      <c r="C417" s="108"/>
      <c r="D417" s="11" t="s">
        <v>10</v>
      </c>
      <c r="E417" s="302"/>
      <c r="F417" s="19"/>
      <c r="G417" s="19"/>
      <c r="H417" s="40"/>
      <c r="I417" s="19"/>
      <c r="J417" s="19"/>
      <c r="K417" s="19"/>
      <c r="L417" s="19"/>
    </row>
    <row r="418" spans="1:12" s="169" customFormat="1">
      <c r="A418" s="19"/>
      <c r="B418" s="107"/>
      <c r="C418" s="108"/>
      <c r="D418" s="11" t="s">
        <v>11</v>
      </c>
      <c r="E418" s="302"/>
      <c r="F418" s="19"/>
      <c r="G418" s="19"/>
      <c r="H418" s="40"/>
      <c r="I418" s="19"/>
      <c r="J418" s="19"/>
      <c r="K418" s="19"/>
      <c r="L418" s="19"/>
    </row>
    <row r="419" spans="1:12" s="169" customFormat="1">
      <c r="A419" s="19"/>
      <c r="B419" s="98"/>
      <c r="C419" s="99">
        <v>1</v>
      </c>
      <c r="D419" s="75">
        <v>2</v>
      </c>
      <c r="E419" s="302"/>
      <c r="F419" s="19"/>
      <c r="G419" s="19"/>
      <c r="H419" s="40"/>
      <c r="I419" s="19"/>
      <c r="J419" s="19"/>
      <c r="K419" s="19"/>
      <c r="L419" s="19"/>
    </row>
    <row r="420" spans="1:12">
      <c r="B420" s="53" t="s">
        <v>124</v>
      </c>
      <c r="C420" s="60" t="s">
        <v>13</v>
      </c>
      <c r="D420" s="52">
        <f>D421</f>
        <v>0.84399999999999997</v>
      </c>
      <c r="E420" s="301"/>
      <c r="G420" s="96"/>
    </row>
    <row r="421" spans="1:12">
      <c r="B421" s="53" t="s">
        <v>69</v>
      </c>
      <c r="C421" s="128" t="s">
        <v>125</v>
      </c>
      <c r="D421" s="37">
        <f>SUM(D422:D423)</f>
        <v>0.84399999999999997</v>
      </c>
      <c r="E421" s="301"/>
      <c r="G421" s="96"/>
    </row>
    <row r="422" spans="1:12">
      <c r="B422" s="55" t="s">
        <v>71</v>
      </c>
      <c r="C422" s="56" t="s">
        <v>127</v>
      </c>
      <c r="D422" s="37">
        <v>0.87</v>
      </c>
      <c r="E422" s="301"/>
      <c r="G422" s="96"/>
    </row>
    <row r="423" spans="1:12">
      <c r="B423" s="55" t="s">
        <v>77</v>
      </c>
      <c r="C423" s="56" t="s">
        <v>129</v>
      </c>
      <c r="D423" s="281">
        <v>-2.5999999999999999E-2</v>
      </c>
      <c r="E423" s="301"/>
      <c r="G423" s="96"/>
    </row>
    <row r="424" spans="1:12">
      <c r="B424" s="53" t="s">
        <v>175</v>
      </c>
      <c r="C424" s="62" t="s">
        <v>131</v>
      </c>
      <c r="D424" s="26">
        <f>D425+D428</f>
        <v>4618.7449999999999</v>
      </c>
      <c r="E424" s="301"/>
      <c r="G424" s="96"/>
    </row>
    <row r="425" spans="1:12">
      <c r="B425" s="53" t="s">
        <v>132</v>
      </c>
      <c r="C425" s="58" t="s">
        <v>39</v>
      </c>
      <c r="D425" s="26">
        <v>4508.009</v>
      </c>
      <c r="E425" s="301"/>
      <c r="G425" s="96"/>
    </row>
    <row r="426" spans="1:12">
      <c r="B426" s="53"/>
      <c r="C426" s="65" t="s">
        <v>40</v>
      </c>
      <c r="D426" s="26"/>
      <c r="E426" s="301"/>
      <c r="G426" s="96"/>
    </row>
    <row r="427" spans="1:12">
      <c r="B427" s="53" t="s">
        <v>71</v>
      </c>
      <c r="C427" s="65" t="s">
        <v>41</v>
      </c>
      <c r="D427" s="26">
        <v>3440.4090000000001</v>
      </c>
      <c r="E427" s="301"/>
      <c r="G427" s="96"/>
    </row>
    <row r="428" spans="1:12">
      <c r="B428" s="53" t="s">
        <v>133</v>
      </c>
      <c r="C428" s="58" t="s">
        <v>51</v>
      </c>
      <c r="D428" s="26">
        <f>D429</f>
        <v>110.736</v>
      </c>
      <c r="E428" s="301"/>
      <c r="G428" s="96"/>
    </row>
    <row r="429" spans="1:12">
      <c r="B429" s="53" t="s">
        <v>94</v>
      </c>
      <c r="C429" s="59" t="s">
        <v>134</v>
      </c>
      <c r="D429" s="110">
        <v>110.736</v>
      </c>
      <c r="E429" s="301"/>
      <c r="G429" s="96"/>
    </row>
    <row r="430" spans="1:12">
      <c r="B430" s="53" t="s">
        <v>137</v>
      </c>
      <c r="C430" s="60" t="s">
        <v>138</v>
      </c>
      <c r="D430" s="26">
        <f>D431</f>
        <v>4617.9399999999996</v>
      </c>
      <c r="E430" s="301"/>
      <c r="G430" s="96"/>
    </row>
    <row r="431" spans="1:12">
      <c r="B431" s="53" t="s">
        <v>69</v>
      </c>
      <c r="C431" s="61" t="s">
        <v>139</v>
      </c>
      <c r="D431" s="26">
        <v>4617.9399999999996</v>
      </c>
      <c r="E431" s="301"/>
      <c r="G431" s="96"/>
    </row>
    <row r="432" spans="1:12">
      <c r="B432" s="53" t="s">
        <v>177</v>
      </c>
      <c r="C432" s="62" t="s">
        <v>146</v>
      </c>
      <c r="D432" s="26">
        <f>D420-D424+D430</f>
        <v>3.8999999999759893E-2</v>
      </c>
      <c r="E432" s="301"/>
      <c r="G432" s="96"/>
    </row>
    <row r="433" spans="1:13">
      <c r="B433" s="53" t="s">
        <v>178</v>
      </c>
      <c r="C433" s="62" t="s">
        <v>148</v>
      </c>
      <c r="D433" s="63">
        <v>-3.9E-2</v>
      </c>
      <c r="E433" s="303">
        <f>D432+D433</f>
        <v>-2.4010654575690182E-13</v>
      </c>
      <c r="G433" s="96"/>
    </row>
    <row r="434" spans="1:13" s="169" customFormat="1">
      <c r="A434" s="19"/>
      <c r="B434" s="111"/>
      <c r="C434" s="142"/>
      <c r="D434" s="113"/>
      <c r="E434" s="313"/>
      <c r="F434" s="40"/>
      <c r="G434" s="19"/>
      <c r="H434" s="19"/>
      <c r="I434" s="40"/>
      <c r="J434" s="19"/>
      <c r="K434" s="19"/>
      <c r="L434" s="19"/>
      <c r="M434" s="19"/>
    </row>
    <row r="435" spans="1:13" s="169" customFormat="1" ht="15" customHeight="1">
      <c r="A435" s="19"/>
      <c r="B435" s="344" t="s">
        <v>237</v>
      </c>
      <c r="C435" s="344"/>
      <c r="D435" s="344"/>
      <c r="E435" s="301"/>
      <c r="F435" s="40"/>
      <c r="G435" s="19"/>
      <c r="H435" s="19"/>
      <c r="I435" s="40"/>
      <c r="J435" s="19"/>
      <c r="K435" s="19"/>
      <c r="L435" s="19"/>
      <c r="M435" s="19"/>
    </row>
    <row r="436" spans="1:13" s="169" customFormat="1">
      <c r="A436" s="19"/>
      <c r="B436" s="322" t="s">
        <v>7</v>
      </c>
      <c r="C436" s="336" t="s">
        <v>151</v>
      </c>
      <c r="D436" s="117" t="s">
        <v>9</v>
      </c>
      <c r="E436" s="302"/>
      <c r="F436" s="19"/>
      <c r="G436" s="19"/>
      <c r="H436" s="40"/>
      <c r="I436" s="19"/>
      <c r="J436" s="19"/>
      <c r="K436" s="19"/>
      <c r="L436" s="19"/>
    </row>
    <row r="437" spans="1:13" s="169" customFormat="1">
      <c r="A437" s="19"/>
      <c r="B437" s="323"/>
      <c r="C437" s="337"/>
      <c r="D437" s="118" t="s">
        <v>194</v>
      </c>
      <c r="E437" s="302"/>
      <c r="F437" s="19"/>
      <c r="G437" s="19"/>
      <c r="H437" s="40"/>
      <c r="I437" s="19"/>
      <c r="J437" s="19"/>
      <c r="K437" s="19"/>
      <c r="L437" s="19"/>
    </row>
    <row r="438" spans="1:13" s="169" customFormat="1">
      <c r="A438" s="19"/>
      <c r="B438" s="242"/>
      <c r="C438" s="119"/>
      <c r="D438" s="120" t="s">
        <v>11</v>
      </c>
      <c r="E438" s="302"/>
      <c r="F438" s="19"/>
      <c r="G438" s="19"/>
      <c r="H438" s="40"/>
      <c r="I438" s="19"/>
      <c r="J438" s="19"/>
      <c r="K438" s="19"/>
      <c r="L438" s="19"/>
    </row>
    <row r="439" spans="1:13" s="169" customFormat="1">
      <c r="A439" s="19"/>
      <c r="B439" s="98"/>
      <c r="C439" s="121">
        <v>1</v>
      </c>
      <c r="D439" s="75">
        <v>2</v>
      </c>
      <c r="E439" s="302"/>
      <c r="F439" s="19"/>
      <c r="G439" s="19"/>
      <c r="H439" s="40"/>
      <c r="I439" s="19"/>
      <c r="J439" s="19"/>
      <c r="K439" s="19"/>
      <c r="L439" s="19"/>
    </row>
    <row r="440" spans="1:13">
      <c r="B440" s="53" t="s">
        <v>14</v>
      </c>
      <c r="C440" s="122" t="s">
        <v>238</v>
      </c>
      <c r="D440" s="123">
        <v>4618.7449999999999</v>
      </c>
      <c r="E440" s="301"/>
      <c r="G440" s="96"/>
    </row>
    <row r="441" spans="1:13">
      <c r="B441" s="100"/>
      <c r="C441" s="85" t="s">
        <v>159</v>
      </c>
      <c r="D441" s="63">
        <f>D440</f>
        <v>4618.7449999999999</v>
      </c>
      <c r="E441" s="303">
        <f>D424-D441</f>
        <v>0</v>
      </c>
      <c r="G441" s="96"/>
    </row>
    <row r="442" spans="1:13" s="169" customFormat="1">
      <c r="A442" s="19"/>
      <c r="B442" s="86"/>
      <c r="C442" s="87"/>
      <c r="D442" s="115"/>
      <c r="E442" s="302"/>
      <c r="F442" s="19"/>
      <c r="G442" s="19"/>
      <c r="H442" s="40"/>
      <c r="I442" s="19"/>
      <c r="J442" s="19"/>
      <c r="K442" s="19"/>
      <c r="L442" s="19"/>
    </row>
    <row r="443" spans="1:13" s="169" customFormat="1" ht="30.75" customHeight="1">
      <c r="A443" s="19"/>
      <c r="B443" s="335" t="s">
        <v>239</v>
      </c>
      <c r="C443" s="332"/>
      <c r="D443" s="33"/>
      <c r="E443" s="302"/>
      <c r="F443" s="19"/>
      <c r="G443" s="19"/>
      <c r="H443" s="40"/>
      <c r="I443" s="19"/>
      <c r="J443" s="19"/>
      <c r="K443" s="19"/>
      <c r="L443" s="19"/>
    </row>
    <row r="444" spans="1:13" s="169" customFormat="1">
      <c r="A444" s="19"/>
      <c r="B444" s="44" t="s">
        <v>7</v>
      </c>
      <c r="C444" s="84" t="s">
        <v>8</v>
      </c>
      <c r="D444" s="10" t="s">
        <v>9</v>
      </c>
      <c r="E444" s="302"/>
      <c r="F444" s="19"/>
      <c r="G444" s="19"/>
      <c r="H444" s="40"/>
      <c r="I444" s="19"/>
      <c r="J444" s="19"/>
      <c r="K444" s="19"/>
      <c r="L444" s="19"/>
    </row>
    <row r="445" spans="1:13" s="169" customFormat="1">
      <c r="A445" s="19"/>
      <c r="B445" s="107"/>
      <c r="C445" s="108"/>
      <c r="D445" s="11" t="s">
        <v>10</v>
      </c>
      <c r="E445" s="302"/>
      <c r="F445" s="19"/>
      <c r="G445" s="19"/>
      <c r="H445" s="40"/>
      <c r="I445" s="19"/>
      <c r="J445" s="19"/>
      <c r="K445" s="19"/>
      <c r="L445" s="19"/>
    </row>
    <row r="446" spans="1:13" s="169" customFormat="1">
      <c r="A446" s="19"/>
      <c r="B446" s="107"/>
      <c r="C446" s="108"/>
      <c r="D446" s="11" t="s">
        <v>11</v>
      </c>
      <c r="E446" s="302"/>
      <c r="F446" s="19"/>
      <c r="G446" s="19"/>
      <c r="H446" s="40"/>
      <c r="I446" s="19"/>
      <c r="J446" s="19"/>
      <c r="K446" s="19"/>
      <c r="L446" s="19"/>
    </row>
    <row r="447" spans="1:13" s="169" customFormat="1">
      <c r="A447" s="19"/>
      <c r="B447" s="98"/>
      <c r="C447" s="99">
        <v>1</v>
      </c>
      <c r="D447" s="75">
        <v>2</v>
      </c>
      <c r="E447" s="302"/>
      <c r="F447" s="19"/>
      <c r="G447" s="19"/>
      <c r="H447" s="40"/>
      <c r="I447" s="19"/>
      <c r="J447" s="19"/>
      <c r="K447" s="19"/>
      <c r="L447" s="19"/>
    </row>
    <row r="448" spans="1:13">
      <c r="B448" s="53" t="s">
        <v>14</v>
      </c>
      <c r="C448" s="85" t="s">
        <v>170</v>
      </c>
      <c r="D448" s="63">
        <v>1181.711</v>
      </c>
      <c r="E448" s="301"/>
      <c r="G448" s="96"/>
    </row>
    <row r="449" spans="1:12">
      <c r="B449" s="53" t="s">
        <v>32</v>
      </c>
      <c r="C449" s="85" t="s">
        <v>171</v>
      </c>
      <c r="D449" s="63">
        <v>1165.787</v>
      </c>
      <c r="E449" s="301"/>
      <c r="G449" s="96"/>
    </row>
    <row r="450" spans="1:12" s="169" customFormat="1">
      <c r="A450" s="19"/>
      <c r="B450" s="144"/>
      <c r="C450" s="87"/>
      <c r="D450" s="115"/>
      <c r="E450" s="302"/>
      <c r="F450" s="19"/>
      <c r="G450" s="19"/>
      <c r="H450" s="40"/>
      <c r="I450" s="19"/>
      <c r="J450" s="19"/>
      <c r="K450" s="19"/>
      <c r="L450" s="19"/>
    </row>
    <row r="451" spans="1:12" s="169" customFormat="1">
      <c r="A451" s="19"/>
      <c r="B451" s="6" t="s">
        <v>240</v>
      </c>
      <c r="C451" s="83"/>
      <c r="D451" s="7"/>
      <c r="E451" s="302"/>
      <c r="F451" s="19"/>
      <c r="G451" s="19"/>
      <c r="H451" s="40"/>
      <c r="I451" s="19"/>
      <c r="J451" s="19"/>
      <c r="K451" s="19"/>
      <c r="L451" s="19"/>
    </row>
    <row r="452" spans="1:12" s="169" customFormat="1" ht="15" customHeight="1">
      <c r="A452" s="19"/>
      <c r="B452" s="8" t="s">
        <v>241</v>
      </c>
      <c r="C452" s="94"/>
      <c r="D452" s="33"/>
      <c r="E452" s="302"/>
      <c r="F452" s="19"/>
      <c r="G452" s="19"/>
      <c r="H452" s="40"/>
      <c r="I452" s="19"/>
      <c r="J452" s="19"/>
      <c r="K452" s="19"/>
      <c r="L452" s="19"/>
    </row>
    <row r="453" spans="1:12" s="169" customFormat="1">
      <c r="A453" s="127"/>
      <c r="B453" s="44" t="s">
        <v>7</v>
      </c>
      <c r="C453" s="84" t="s">
        <v>8</v>
      </c>
      <c r="D453" s="10" t="s">
        <v>9</v>
      </c>
      <c r="E453" s="314"/>
      <c r="F453" s="115"/>
      <c r="G453" s="40"/>
      <c r="H453" s="40"/>
      <c r="I453" s="19"/>
      <c r="J453" s="19"/>
      <c r="K453" s="19"/>
      <c r="L453" s="19"/>
    </row>
    <row r="454" spans="1:12" s="169" customFormat="1">
      <c r="A454" s="19"/>
      <c r="B454" s="107"/>
      <c r="C454" s="108"/>
      <c r="D454" s="11" t="s">
        <v>10</v>
      </c>
      <c r="E454" s="302"/>
      <c r="F454" s="19"/>
      <c r="G454" s="19"/>
      <c r="H454" s="40"/>
      <c r="I454" s="19"/>
      <c r="J454" s="19"/>
      <c r="K454" s="19"/>
      <c r="L454" s="19"/>
    </row>
    <row r="455" spans="1:12" s="169" customFormat="1">
      <c r="A455" s="19"/>
      <c r="B455" s="107"/>
      <c r="C455" s="108"/>
      <c r="D455" s="11" t="s">
        <v>11</v>
      </c>
      <c r="E455" s="302"/>
      <c r="F455" s="19"/>
      <c r="G455" s="19"/>
      <c r="H455" s="40"/>
      <c r="I455" s="19"/>
      <c r="J455" s="19"/>
      <c r="K455" s="19"/>
      <c r="L455" s="19"/>
    </row>
    <row r="456" spans="1:12" s="169" customFormat="1">
      <c r="A456" s="19"/>
      <c r="B456" s="98"/>
      <c r="C456" s="99">
        <v>1</v>
      </c>
      <c r="D456" s="75">
        <v>2</v>
      </c>
      <c r="E456" s="302"/>
      <c r="F456" s="19"/>
      <c r="G456" s="19"/>
      <c r="H456" s="40"/>
      <c r="I456" s="19"/>
      <c r="J456" s="19"/>
      <c r="K456" s="19"/>
      <c r="L456" s="19"/>
    </row>
    <row r="457" spans="1:12">
      <c r="B457" s="53" t="s">
        <v>124</v>
      </c>
      <c r="C457" s="60" t="s">
        <v>13</v>
      </c>
      <c r="D457" s="26">
        <f>D458+D463</f>
        <v>416028.74600000004</v>
      </c>
      <c r="E457" s="301"/>
      <c r="G457" s="96"/>
    </row>
    <row r="458" spans="1:12">
      <c r="B458" s="53" t="s">
        <v>69</v>
      </c>
      <c r="C458" s="128" t="s">
        <v>125</v>
      </c>
      <c r="D458" s="26">
        <f>SUM(D459:D462)</f>
        <v>415747.50400000002</v>
      </c>
      <c r="E458" s="301"/>
      <c r="G458" s="96"/>
    </row>
    <row r="459" spans="1:12">
      <c r="B459" s="53" t="s">
        <v>71</v>
      </c>
      <c r="C459" s="56" t="s">
        <v>174</v>
      </c>
      <c r="D459" s="26">
        <v>396506.43199999997</v>
      </c>
      <c r="E459" s="301"/>
      <c r="G459" s="96"/>
    </row>
    <row r="460" spans="1:12">
      <c r="B460" s="53" t="s">
        <v>77</v>
      </c>
      <c r="C460" s="56" t="s">
        <v>127</v>
      </c>
      <c r="D460" s="26">
        <v>1776.586</v>
      </c>
      <c r="E460" s="301"/>
      <c r="G460" s="96"/>
    </row>
    <row r="461" spans="1:12">
      <c r="B461" s="53" t="s">
        <v>81</v>
      </c>
      <c r="C461" s="56" t="s">
        <v>128</v>
      </c>
      <c r="D461" s="26">
        <v>4603.9049999999997</v>
      </c>
      <c r="E461" s="301"/>
      <c r="G461" s="96"/>
    </row>
    <row r="462" spans="1:12">
      <c r="B462" s="53" t="s">
        <v>87</v>
      </c>
      <c r="C462" s="56" t="s">
        <v>129</v>
      </c>
      <c r="D462" s="26">
        <v>12860.581</v>
      </c>
      <c r="E462" s="301"/>
      <c r="G462" s="96"/>
    </row>
    <row r="463" spans="1:12" s="274" customFormat="1" ht="15.75">
      <c r="B463" s="151" t="s">
        <v>91</v>
      </c>
      <c r="C463" s="109" t="s">
        <v>35</v>
      </c>
      <c r="D463" s="37">
        <v>281.24200000000002</v>
      </c>
      <c r="E463" s="306"/>
    </row>
    <row r="464" spans="1:12">
      <c r="B464" s="53" t="s">
        <v>175</v>
      </c>
      <c r="C464" s="62" t="s">
        <v>131</v>
      </c>
      <c r="D464" s="26">
        <f>D465+D471</f>
        <v>981696.76899999997</v>
      </c>
      <c r="E464" s="301"/>
      <c r="G464" s="96"/>
    </row>
    <row r="465" spans="2:7">
      <c r="B465" s="53" t="s">
        <v>132</v>
      </c>
      <c r="C465" s="58" t="s">
        <v>39</v>
      </c>
      <c r="D465" s="26">
        <v>777555.91799999995</v>
      </c>
      <c r="E465" s="301"/>
      <c r="G465" s="96"/>
    </row>
    <row r="466" spans="2:7">
      <c r="B466" s="53"/>
      <c r="C466" s="65" t="s">
        <v>40</v>
      </c>
      <c r="D466" s="26"/>
      <c r="E466" s="301"/>
      <c r="G466" s="96"/>
    </row>
    <row r="467" spans="2:7">
      <c r="B467" s="53" t="s">
        <v>71</v>
      </c>
      <c r="C467" s="65" t="s">
        <v>41</v>
      </c>
      <c r="D467" s="26">
        <v>598629.47199999995</v>
      </c>
      <c r="E467" s="301"/>
      <c r="G467" s="96"/>
    </row>
    <row r="468" spans="2:7">
      <c r="B468" s="53" t="s">
        <v>77</v>
      </c>
      <c r="C468" s="129" t="s">
        <v>42</v>
      </c>
      <c r="D468" s="26">
        <f>D469</f>
        <v>4442.3729999999996</v>
      </c>
      <c r="E468" s="301"/>
      <c r="G468" s="96"/>
    </row>
    <row r="469" spans="2:7">
      <c r="B469" s="53" t="s">
        <v>79</v>
      </c>
      <c r="C469" s="129" t="s">
        <v>48</v>
      </c>
      <c r="D469" s="26">
        <v>4442.3729999999996</v>
      </c>
      <c r="E469" s="301"/>
      <c r="G469" s="96"/>
    </row>
    <row r="470" spans="2:7">
      <c r="B470" s="53" t="s">
        <v>81</v>
      </c>
      <c r="C470" s="60" t="s">
        <v>50</v>
      </c>
      <c r="D470" s="26">
        <v>-13.568</v>
      </c>
      <c r="E470" s="301"/>
      <c r="G470" s="96"/>
    </row>
    <row r="471" spans="2:7">
      <c r="B471" s="53" t="s">
        <v>133</v>
      </c>
      <c r="C471" s="58" t="s">
        <v>51</v>
      </c>
      <c r="D471" s="26">
        <f>D472</f>
        <v>204140.851</v>
      </c>
      <c r="E471" s="301"/>
      <c r="G471" s="96"/>
    </row>
    <row r="472" spans="2:7">
      <c r="B472" s="53" t="s">
        <v>94</v>
      </c>
      <c r="C472" s="59" t="s">
        <v>134</v>
      </c>
      <c r="D472" s="110">
        <v>204140.851</v>
      </c>
      <c r="E472" s="301"/>
      <c r="G472" s="96"/>
    </row>
    <row r="473" spans="2:7">
      <c r="B473" s="53" t="s">
        <v>137</v>
      </c>
      <c r="C473" s="60" t="s">
        <v>138</v>
      </c>
      <c r="D473" s="26">
        <f>D474+D475+D478</f>
        <v>4562531.0429999996</v>
      </c>
      <c r="E473" s="301"/>
      <c r="G473" s="96"/>
    </row>
    <row r="474" spans="2:7">
      <c r="B474" s="53" t="s">
        <v>69</v>
      </c>
      <c r="C474" s="61" t="s">
        <v>139</v>
      </c>
      <c r="D474" s="26">
        <v>4624757.1660000002</v>
      </c>
      <c r="E474" s="301"/>
      <c r="G474" s="96"/>
    </row>
    <row r="475" spans="2:7">
      <c r="B475" s="53" t="s">
        <v>91</v>
      </c>
      <c r="C475" s="145" t="s">
        <v>140</v>
      </c>
      <c r="D475" s="26">
        <f>D476+D477</f>
        <v>-10487.758</v>
      </c>
      <c r="E475" s="301"/>
      <c r="G475" s="96"/>
    </row>
    <row r="476" spans="2:7">
      <c r="B476" s="151" t="s">
        <v>94</v>
      </c>
      <c r="C476" s="176" t="s">
        <v>176</v>
      </c>
      <c r="D476" s="37">
        <v>72.328999999999994</v>
      </c>
      <c r="E476" s="301"/>
      <c r="G476" s="96"/>
    </row>
    <row r="477" spans="2:7">
      <c r="B477" s="151" t="s">
        <v>104</v>
      </c>
      <c r="C477" s="146" t="s">
        <v>141</v>
      </c>
      <c r="D477" s="26">
        <v>-10560.087</v>
      </c>
      <c r="E477" s="301"/>
      <c r="G477" s="96"/>
    </row>
    <row r="478" spans="2:7">
      <c r="B478" s="53" t="s">
        <v>142</v>
      </c>
      <c r="C478" s="145" t="s">
        <v>143</v>
      </c>
      <c r="D478" s="66">
        <f>D479</f>
        <v>-51738.364999999998</v>
      </c>
      <c r="E478" s="301"/>
      <c r="G478" s="96"/>
    </row>
    <row r="479" spans="2:7">
      <c r="B479" s="53" t="s">
        <v>144</v>
      </c>
      <c r="C479" s="146" t="s">
        <v>141</v>
      </c>
      <c r="D479" s="66">
        <v>-51738.364999999998</v>
      </c>
      <c r="E479" s="301"/>
      <c r="G479" s="96"/>
    </row>
    <row r="480" spans="2:7">
      <c r="B480" s="53" t="s">
        <v>177</v>
      </c>
      <c r="C480" s="62" t="s">
        <v>146</v>
      </c>
      <c r="D480" s="26">
        <f>D457-D464+D473</f>
        <v>3996863.0199999996</v>
      </c>
      <c r="E480" s="301"/>
      <c r="G480" s="96"/>
    </row>
    <row r="481" spans="1:12">
      <c r="B481" s="53" t="s">
        <v>178</v>
      </c>
      <c r="C481" s="62" t="s">
        <v>148</v>
      </c>
      <c r="D481" s="63">
        <v>-3996863.02</v>
      </c>
      <c r="E481" s="303">
        <f>D480+D481</f>
        <v>0</v>
      </c>
      <c r="G481" s="96"/>
    </row>
    <row r="482" spans="1:12" s="169" customFormat="1">
      <c r="A482" s="19"/>
      <c r="B482" s="111"/>
      <c r="C482" s="112"/>
      <c r="D482" s="113"/>
      <c r="E482" s="302"/>
      <c r="F482" s="19"/>
      <c r="G482" s="19"/>
      <c r="H482" s="40"/>
      <c r="I482" s="19"/>
      <c r="J482" s="19"/>
      <c r="K482" s="19"/>
      <c r="L482" s="19"/>
    </row>
    <row r="483" spans="1:12" s="169" customFormat="1" ht="15" customHeight="1">
      <c r="A483" s="19"/>
      <c r="B483" s="6" t="s">
        <v>242</v>
      </c>
      <c r="C483" s="94"/>
      <c r="D483" s="33"/>
      <c r="E483" s="302"/>
      <c r="F483" s="19"/>
      <c r="G483" s="19"/>
      <c r="H483" s="40"/>
      <c r="I483" s="19"/>
      <c r="J483" s="19"/>
      <c r="K483" s="19"/>
      <c r="L483" s="19"/>
    </row>
    <row r="484" spans="1:12" s="169" customFormat="1">
      <c r="A484" s="19"/>
      <c r="B484" s="322" t="s">
        <v>7</v>
      </c>
      <c r="C484" s="336" t="s">
        <v>200</v>
      </c>
      <c r="D484" s="117" t="s">
        <v>9</v>
      </c>
      <c r="E484" s="302"/>
      <c r="F484" s="19"/>
      <c r="G484" s="19"/>
      <c r="H484" s="40"/>
      <c r="I484" s="19"/>
      <c r="J484" s="19"/>
      <c r="K484" s="19"/>
      <c r="L484" s="19"/>
    </row>
    <row r="485" spans="1:12" s="169" customFormat="1">
      <c r="A485" s="19"/>
      <c r="B485" s="323"/>
      <c r="C485" s="337"/>
      <c r="D485" s="118" t="s">
        <v>194</v>
      </c>
      <c r="E485" s="302"/>
      <c r="F485" s="19"/>
      <c r="G485" s="19"/>
      <c r="H485" s="40"/>
      <c r="I485" s="19"/>
      <c r="J485" s="19"/>
      <c r="K485" s="19"/>
      <c r="L485" s="19"/>
    </row>
    <row r="486" spans="1:12" s="169" customFormat="1">
      <c r="A486" s="19"/>
      <c r="B486" s="242"/>
      <c r="C486" s="119"/>
      <c r="D486" s="120" t="s">
        <v>11</v>
      </c>
      <c r="E486" s="302"/>
      <c r="F486" s="19"/>
      <c r="G486" s="19"/>
      <c r="H486" s="40"/>
      <c r="I486" s="19"/>
      <c r="J486" s="19"/>
      <c r="K486" s="19"/>
      <c r="L486" s="19"/>
    </row>
    <row r="487" spans="1:12" s="169" customFormat="1">
      <c r="A487" s="19"/>
      <c r="B487" s="98"/>
      <c r="C487" s="121">
        <v>1</v>
      </c>
      <c r="D487" s="75">
        <v>2</v>
      </c>
      <c r="E487" s="302"/>
      <c r="F487" s="19"/>
      <c r="G487" s="19"/>
      <c r="H487" s="40"/>
      <c r="I487" s="19"/>
      <c r="J487" s="19"/>
      <c r="K487" s="19"/>
      <c r="L487" s="19"/>
    </row>
    <row r="488" spans="1:12">
      <c r="B488" s="53" t="s">
        <v>14</v>
      </c>
      <c r="C488" s="85" t="s">
        <v>243</v>
      </c>
      <c r="D488" s="63">
        <v>63418.722999999998</v>
      </c>
      <c r="E488" s="301"/>
      <c r="G488" s="96"/>
    </row>
    <row r="489" spans="1:12">
      <c r="B489" s="53" t="s">
        <v>32</v>
      </c>
      <c r="C489" s="85" t="s">
        <v>244</v>
      </c>
      <c r="D489" s="63">
        <v>732499.96600000001</v>
      </c>
      <c r="E489" s="301"/>
      <c r="G489" s="96"/>
    </row>
    <row r="490" spans="1:12" ht="30">
      <c r="B490" s="53" t="s">
        <v>34</v>
      </c>
      <c r="C490" s="147" t="s">
        <v>245</v>
      </c>
      <c r="D490" s="63">
        <v>133765.15400000001</v>
      </c>
      <c r="E490" s="301"/>
      <c r="G490" s="96"/>
    </row>
    <row r="491" spans="1:12">
      <c r="B491" s="53" t="s">
        <v>57</v>
      </c>
      <c r="C491" s="85" t="s">
        <v>246</v>
      </c>
      <c r="D491" s="63">
        <v>5336.9930000000004</v>
      </c>
      <c r="E491" s="301"/>
      <c r="G491" s="96"/>
    </row>
    <row r="492" spans="1:12">
      <c r="B492" s="53" t="s">
        <v>59</v>
      </c>
      <c r="C492" s="85" t="s">
        <v>207</v>
      </c>
      <c r="D492" s="63">
        <v>46675.932999999997</v>
      </c>
      <c r="E492" s="301"/>
      <c r="G492" s="96"/>
    </row>
    <row r="493" spans="1:12">
      <c r="B493" s="100"/>
      <c r="C493" s="85" t="s">
        <v>159</v>
      </c>
      <c r="D493" s="63">
        <f>SUM(D488:D492)</f>
        <v>981696.76899999997</v>
      </c>
      <c r="E493" s="303">
        <f>D464-D493</f>
        <v>0</v>
      </c>
      <c r="G493" s="96"/>
    </row>
    <row r="494" spans="1:12" s="169" customFormat="1">
      <c r="A494" s="19"/>
      <c r="B494" s="86"/>
      <c r="C494" s="87"/>
      <c r="D494" s="115"/>
      <c r="E494" s="317"/>
      <c r="F494" s="127"/>
      <c r="G494" s="127"/>
      <c r="H494" s="40"/>
      <c r="I494" s="127"/>
      <c r="J494" s="127"/>
      <c r="K494" s="127"/>
      <c r="L494" s="127"/>
    </row>
    <row r="495" spans="1:12" s="169" customFormat="1" ht="30.75" customHeight="1">
      <c r="A495" s="19"/>
      <c r="B495" s="338" t="s">
        <v>247</v>
      </c>
      <c r="C495" s="339"/>
      <c r="D495" s="33"/>
      <c r="E495" s="317"/>
      <c r="F495" s="127"/>
      <c r="G495" s="127"/>
      <c r="H495" s="40"/>
      <c r="I495" s="127"/>
      <c r="J495" s="127"/>
      <c r="K495" s="127"/>
      <c r="L495" s="127"/>
    </row>
    <row r="496" spans="1:12" s="169" customFormat="1">
      <c r="A496" s="19"/>
      <c r="B496" s="44" t="s">
        <v>7</v>
      </c>
      <c r="C496" s="84" t="s">
        <v>8</v>
      </c>
      <c r="D496" s="10" t="s">
        <v>9</v>
      </c>
      <c r="E496" s="317"/>
      <c r="F496" s="127"/>
      <c r="G496" s="127"/>
      <c r="H496" s="40"/>
      <c r="I496" s="127"/>
      <c r="J496" s="127"/>
      <c r="K496" s="127"/>
      <c r="L496" s="127"/>
    </row>
    <row r="497" spans="1:12" s="169" customFormat="1">
      <c r="A497" s="19"/>
      <c r="B497" s="107"/>
      <c r="C497" s="108"/>
      <c r="D497" s="11" t="s">
        <v>10</v>
      </c>
      <c r="E497" s="317"/>
      <c r="F497" s="127"/>
      <c r="G497" s="127"/>
      <c r="H497" s="40"/>
      <c r="I497" s="127"/>
      <c r="J497" s="127"/>
      <c r="K497" s="127"/>
      <c r="L497" s="127"/>
    </row>
    <row r="498" spans="1:12" s="169" customFormat="1">
      <c r="A498" s="19"/>
      <c r="B498" s="107"/>
      <c r="C498" s="108"/>
      <c r="D498" s="11" t="s">
        <v>11</v>
      </c>
      <c r="E498" s="317"/>
      <c r="F498" s="127"/>
      <c r="G498" s="127"/>
      <c r="H498" s="40"/>
      <c r="I498" s="127"/>
      <c r="J498" s="127"/>
      <c r="K498" s="127"/>
      <c r="L498" s="127"/>
    </row>
    <row r="499" spans="1:12" s="169" customFormat="1">
      <c r="A499" s="19"/>
      <c r="B499" s="98"/>
      <c r="C499" s="99">
        <v>1</v>
      </c>
      <c r="D499" s="75">
        <v>2</v>
      </c>
      <c r="E499" s="317"/>
      <c r="F499" s="127"/>
      <c r="G499" s="127"/>
      <c r="H499" s="40"/>
      <c r="I499" s="127"/>
      <c r="J499" s="127"/>
      <c r="K499" s="127"/>
      <c r="L499" s="127"/>
    </row>
    <row r="500" spans="1:12">
      <c r="B500" s="64" t="s">
        <v>14</v>
      </c>
      <c r="C500" s="85" t="s">
        <v>170</v>
      </c>
      <c r="D500" s="63">
        <v>346897.13199999998</v>
      </c>
      <c r="E500" s="301"/>
      <c r="G500" s="96"/>
    </row>
    <row r="501" spans="1:12">
      <c r="B501" s="64" t="s">
        <v>32</v>
      </c>
      <c r="C501" s="85" t="s">
        <v>171</v>
      </c>
      <c r="D501" s="63">
        <v>370082.41399999999</v>
      </c>
      <c r="E501" s="301"/>
      <c r="G501" s="96"/>
    </row>
    <row r="502" spans="1:12" s="169" customFormat="1">
      <c r="A502" s="19"/>
      <c r="B502" s="124"/>
      <c r="C502" s="125"/>
      <c r="D502" s="88"/>
      <c r="E502" s="317"/>
      <c r="F502" s="127"/>
      <c r="G502" s="127"/>
      <c r="H502" s="40"/>
      <c r="I502" s="127"/>
      <c r="J502" s="127"/>
      <c r="K502" s="127"/>
      <c r="L502" s="127"/>
    </row>
    <row r="503" spans="1:12" s="169" customFormat="1">
      <c r="A503" s="19"/>
      <c r="B503" s="143" t="s">
        <v>248</v>
      </c>
      <c r="C503" s="87"/>
      <c r="D503" s="88"/>
      <c r="E503" s="317"/>
      <c r="F503" s="127"/>
      <c r="G503" s="127"/>
      <c r="H503" s="40"/>
      <c r="I503" s="127"/>
      <c r="J503" s="127"/>
      <c r="K503" s="127"/>
      <c r="L503" s="127"/>
    </row>
    <row r="504" spans="1:12" s="169" customFormat="1" ht="15" customHeight="1">
      <c r="A504" s="19"/>
      <c r="B504" s="8" t="s">
        <v>249</v>
      </c>
      <c r="C504" s="94"/>
      <c r="D504" s="33"/>
      <c r="E504" s="317"/>
      <c r="F504" s="127"/>
      <c r="G504" s="127"/>
      <c r="H504" s="40"/>
      <c r="I504" s="127"/>
      <c r="J504" s="127"/>
      <c r="K504" s="127"/>
      <c r="L504" s="127"/>
    </row>
    <row r="505" spans="1:12" s="169" customFormat="1">
      <c r="A505" s="127"/>
      <c r="B505" s="44" t="s">
        <v>7</v>
      </c>
      <c r="C505" s="84" t="s">
        <v>8</v>
      </c>
      <c r="D505" s="10" t="s">
        <v>9</v>
      </c>
      <c r="E505" s="314"/>
      <c r="F505" s="115"/>
      <c r="G505" s="40"/>
      <c r="H505" s="40"/>
      <c r="I505" s="19"/>
      <c r="J505" s="19"/>
      <c r="K505" s="19"/>
      <c r="L505" s="19"/>
    </row>
    <row r="506" spans="1:12" s="169" customFormat="1">
      <c r="A506" s="19"/>
      <c r="B506" s="107"/>
      <c r="C506" s="108"/>
      <c r="D506" s="11" t="s">
        <v>10</v>
      </c>
      <c r="E506" s="302"/>
      <c r="F506" s="19"/>
      <c r="G506" s="19"/>
      <c r="H506" s="40"/>
      <c r="I506" s="19"/>
      <c r="J506" s="19"/>
      <c r="K506" s="19"/>
      <c r="L506" s="19"/>
    </row>
    <row r="507" spans="1:12" s="169" customFormat="1">
      <c r="A507" s="19"/>
      <c r="B507" s="107"/>
      <c r="C507" s="108"/>
      <c r="D507" s="11" t="s">
        <v>11</v>
      </c>
      <c r="E507" s="302"/>
      <c r="F507" s="19"/>
      <c r="G507" s="19"/>
      <c r="H507" s="40"/>
      <c r="I507" s="19"/>
      <c r="J507" s="19"/>
      <c r="K507" s="19"/>
      <c r="L507" s="19"/>
    </row>
    <row r="508" spans="1:12" s="169" customFormat="1">
      <c r="A508" s="19"/>
      <c r="B508" s="98"/>
      <c r="C508" s="99">
        <v>1</v>
      </c>
      <c r="D508" s="75">
        <v>2</v>
      </c>
      <c r="E508" s="302"/>
      <c r="F508" s="19"/>
      <c r="G508" s="19"/>
      <c r="H508" s="40"/>
      <c r="I508" s="19"/>
      <c r="J508" s="19"/>
      <c r="K508" s="19"/>
      <c r="L508" s="19"/>
    </row>
    <row r="509" spans="1:12">
      <c r="B509" s="64" t="s">
        <v>124</v>
      </c>
      <c r="C509" s="60" t="s">
        <v>13</v>
      </c>
      <c r="D509" s="26">
        <f>D510+D515</f>
        <v>55051.429000000004</v>
      </c>
      <c r="E509" s="301"/>
      <c r="G509" s="96"/>
    </row>
    <row r="510" spans="1:12">
      <c r="B510" s="64" t="s">
        <v>69</v>
      </c>
      <c r="C510" s="128" t="s">
        <v>125</v>
      </c>
      <c r="D510" s="26">
        <f>SUM(D511:D514)</f>
        <v>54597.55</v>
      </c>
      <c r="E510" s="301"/>
      <c r="G510" s="96"/>
    </row>
    <row r="511" spans="1:12">
      <c r="B511" s="64" t="s">
        <v>71</v>
      </c>
      <c r="C511" s="56" t="s">
        <v>174</v>
      </c>
      <c r="D511" s="26">
        <v>47183.042000000001</v>
      </c>
      <c r="E511" s="301"/>
      <c r="G511" s="96"/>
    </row>
    <row r="512" spans="1:12">
      <c r="B512" s="64" t="s">
        <v>77</v>
      </c>
      <c r="C512" s="56" t="s">
        <v>127</v>
      </c>
      <c r="D512" s="26">
        <v>5525.4470000000001</v>
      </c>
      <c r="E512" s="301"/>
      <c r="G512" s="96"/>
    </row>
    <row r="513" spans="2:7">
      <c r="B513" s="64" t="s">
        <v>81</v>
      </c>
      <c r="C513" s="56" t="s">
        <v>128</v>
      </c>
      <c r="D513" s="26">
        <v>169.822</v>
      </c>
      <c r="E513" s="301"/>
      <c r="G513" s="96"/>
    </row>
    <row r="514" spans="2:7">
      <c r="B514" s="64" t="s">
        <v>87</v>
      </c>
      <c r="C514" s="56" t="s">
        <v>129</v>
      </c>
      <c r="D514" s="26">
        <v>1719.239</v>
      </c>
      <c r="E514" s="301"/>
      <c r="G514" s="96"/>
    </row>
    <row r="515" spans="2:7" s="274" customFormat="1" ht="15.75">
      <c r="B515" s="151" t="s">
        <v>91</v>
      </c>
      <c r="C515" s="109" t="s">
        <v>35</v>
      </c>
      <c r="D515" s="37">
        <v>453.87900000000002</v>
      </c>
      <c r="E515" s="306"/>
    </row>
    <row r="516" spans="2:7">
      <c r="B516" s="64" t="s">
        <v>175</v>
      </c>
      <c r="C516" s="62" t="s">
        <v>131</v>
      </c>
      <c r="D516" s="26">
        <f>D517+D520+D522</f>
        <v>237106.05599999998</v>
      </c>
      <c r="E516" s="301"/>
      <c r="G516" s="96"/>
    </row>
    <row r="517" spans="2:7">
      <c r="B517" s="64" t="s">
        <v>132</v>
      </c>
      <c r="C517" s="58" t="s">
        <v>39</v>
      </c>
      <c r="D517" s="26">
        <v>213682.14199999999</v>
      </c>
      <c r="E517" s="301"/>
      <c r="G517" s="96"/>
    </row>
    <row r="518" spans="2:7">
      <c r="B518" s="64"/>
      <c r="C518" s="65" t="s">
        <v>40</v>
      </c>
      <c r="D518" s="26"/>
      <c r="E518" s="301"/>
      <c r="G518" s="96"/>
    </row>
    <row r="519" spans="2:7">
      <c r="B519" s="64" t="s">
        <v>71</v>
      </c>
      <c r="C519" s="65" t="s">
        <v>41</v>
      </c>
      <c r="D519" s="26">
        <v>57548.445</v>
      </c>
      <c r="E519" s="301"/>
      <c r="G519" s="96"/>
    </row>
    <row r="520" spans="2:7">
      <c r="B520" s="64" t="s">
        <v>133</v>
      </c>
      <c r="C520" s="58" t="s">
        <v>51</v>
      </c>
      <c r="D520" s="26">
        <f>D521</f>
        <v>18214.054</v>
      </c>
      <c r="E520" s="301"/>
      <c r="G520" s="96"/>
    </row>
    <row r="521" spans="2:7">
      <c r="B521" s="64" t="s">
        <v>94</v>
      </c>
      <c r="C521" s="59" t="s">
        <v>134</v>
      </c>
      <c r="D521" s="110">
        <v>18214.054</v>
      </c>
      <c r="E521" s="301"/>
      <c r="G521" s="96"/>
    </row>
    <row r="522" spans="2:7">
      <c r="B522" s="64" t="s">
        <v>142</v>
      </c>
      <c r="C522" s="148" t="s">
        <v>58</v>
      </c>
      <c r="D522" s="26">
        <v>5209.8599999999997</v>
      </c>
      <c r="E522" s="301"/>
      <c r="G522" s="96"/>
    </row>
    <row r="523" spans="2:7">
      <c r="B523" s="64" t="s">
        <v>137</v>
      </c>
      <c r="C523" s="60" t="s">
        <v>138</v>
      </c>
      <c r="D523" s="26">
        <f>D524+D525+D528</f>
        <v>189053.69</v>
      </c>
      <c r="E523" s="301"/>
      <c r="G523" s="96"/>
    </row>
    <row r="524" spans="2:7">
      <c r="B524" s="64" t="s">
        <v>69</v>
      </c>
      <c r="C524" s="61" t="s">
        <v>139</v>
      </c>
      <c r="D524" s="26">
        <v>200265.962</v>
      </c>
      <c r="E524" s="301"/>
      <c r="G524" s="96"/>
    </row>
    <row r="525" spans="2:7">
      <c r="B525" s="276" t="s">
        <v>91</v>
      </c>
      <c r="C525" s="145" t="s">
        <v>140</v>
      </c>
      <c r="D525" s="37">
        <f>D526+D527</f>
        <v>-312.077</v>
      </c>
      <c r="E525" s="301"/>
      <c r="G525" s="96"/>
    </row>
    <row r="526" spans="2:7">
      <c r="B526" s="151" t="s">
        <v>94</v>
      </c>
      <c r="C526" s="176" t="s">
        <v>176</v>
      </c>
      <c r="D526" s="37">
        <v>52.798000000000002</v>
      </c>
      <c r="E526" s="301"/>
      <c r="G526" s="96"/>
    </row>
    <row r="527" spans="2:7">
      <c r="B527" s="151" t="s">
        <v>104</v>
      </c>
      <c r="C527" s="146" t="s">
        <v>141</v>
      </c>
      <c r="D527" s="37">
        <v>-364.875</v>
      </c>
      <c r="E527" s="301"/>
      <c r="G527" s="96"/>
    </row>
    <row r="528" spans="2:7">
      <c r="B528" s="32" t="s">
        <v>142</v>
      </c>
      <c r="C528" s="145" t="s">
        <v>143</v>
      </c>
      <c r="D528" s="37">
        <f>D529</f>
        <v>-10900.195</v>
      </c>
      <c r="E528" s="301"/>
      <c r="G528" s="96"/>
    </row>
    <row r="529" spans="1:12">
      <c r="B529" s="151" t="s">
        <v>144</v>
      </c>
      <c r="C529" s="146" t="s">
        <v>141</v>
      </c>
      <c r="D529" s="37">
        <v>-10900.195</v>
      </c>
      <c r="E529" s="301"/>
      <c r="G529" s="96"/>
    </row>
    <row r="530" spans="1:12">
      <c r="B530" s="64" t="s">
        <v>177</v>
      </c>
      <c r="C530" s="62" t="s">
        <v>146</v>
      </c>
      <c r="D530" s="26">
        <f>D509-D516+D523</f>
        <v>6999.0630000000237</v>
      </c>
      <c r="E530" s="301"/>
      <c r="G530" s="96"/>
    </row>
    <row r="531" spans="1:12">
      <c r="B531" s="64" t="s">
        <v>178</v>
      </c>
      <c r="C531" s="62" t="s">
        <v>148</v>
      </c>
      <c r="D531" s="63">
        <v>-6999.0630000000001</v>
      </c>
      <c r="E531" s="303">
        <f>D530+D531</f>
        <v>2.3646862246096134E-11</v>
      </c>
      <c r="G531" s="96"/>
    </row>
    <row r="532" spans="1:12" s="169" customFormat="1">
      <c r="A532" s="19"/>
      <c r="B532" s="111"/>
      <c r="C532" s="112"/>
      <c r="D532" s="113"/>
      <c r="E532" s="302"/>
      <c r="F532" s="19"/>
      <c r="G532" s="19"/>
      <c r="H532" s="40"/>
      <c r="I532" s="19"/>
      <c r="J532" s="19"/>
      <c r="K532" s="19"/>
      <c r="L532" s="19"/>
    </row>
    <row r="533" spans="1:12" s="169" customFormat="1" ht="15" customHeight="1">
      <c r="A533" s="19"/>
      <c r="B533" s="6" t="s">
        <v>250</v>
      </c>
      <c r="C533" s="94"/>
      <c r="D533" s="33"/>
      <c r="E533" s="302"/>
      <c r="F533" s="19"/>
      <c r="G533" s="19"/>
      <c r="H533" s="40"/>
      <c r="I533" s="19"/>
      <c r="J533" s="19"/>
      <c r="K533" s="19"/>
      <c r="L533" s="19"/>
    </row>
    <row r="534" spans="1:12" s="169" customFormat="1">
      <c r="A534" s="19"/>
      <c r="B534" s="322" t="s">
        <v>7</v>
      </c>
      <c r="C534" s="336" t="s">
        <v>200</v>
      </c>
      <c r="D534" s="117" t="s">
        <v>9</v>
      </c>
      <c r="E534" s="302"/>
      <c r="F534" s="19"/>
      <c r="G534" s="19"/>
      <c r="H534" s="40"/>
      <c r="I534" s="19"/>
      <c r="J534" s="19"/>
      <c r="K534" s="19"/>
      <c r="L534" s="19"/>
    </row>
    <row r="535" spans="1:12" s="169" customFormat="1">
      <c r="A535" s="19"/>
      <c r="B535" s="323"/>
      <c r="C535" s="337"/>
      <c r="D535" s="118" t="s">
        <v>194</v>
      </c>
      <c r="E535" s="302"/>
      <c r="F535" s="19"/>
      <c r="G535" s="19"/>
      <c r="H535" s="40"/>
      <c r="I535" s="19"/>
      <c r="J535" s="19"/>
      <c r="K535" s="19"/>
      <c r="L535" s="19"/>
    </row>
    <row r="536" spans="1:12" s="169" customFormat="1">
      <c r="A536" s="19"/>
      <c r="B536" s="242"/>
      <c r="C536" s="119"/>
      <c r="D536" s="120" t="s">
        <v>11</v>
      </c>
      <c r="E536" s="302"/>
      <c r="F536" s="19"/>
      <c r="G536" s="19"/>
      <c r="H536" s="40"/>
      <c r="I536" s="19"/>
      <c r="J536" s="19"/>
      <c r="K536" s="19"/>
      <c r="L536" s="19"/>
    </row>
    <row r="537" spans="1:12" s="169" customFormat="1">
      <c r="A537" s="19"/>
      <c r="B537" s="98"/>
      <c r="C537" s="121">
        <v>1</v>
      </c>
      <c r="D537" s="75">
        <v>2</v>
      </c>
      <c r="E537" s="302"/>
      <c r="F537" s="19"/>
      <c r="G537" s="19"/>
      <c r="H537" s="40"/>
      <c r="I537" s="19"/>
      <c r="J537" s="19"/>
      <c r="K537" s="19"/>
      <c r="L537" s="19"/>
    </row>
    <row r="538" spans="1:12">
      <c r="B538" s="64" t="s">
        <v>14</v>
      </c>
      <c r="C538" s="149" t="s">
        <v>251</v>
      </c>
      <c r="D538" s="26">
        <v>233598.853</v>
      </c>
      <c r="E538" s="301"/>
      <c r="G538" s="96"/>
    </row>
    <row r="539" spans="1:12" ht="30">
      <c r="B539" s="64" t="s">
        <v>32</v>
      </c>
      <c r="C539" s="85" t="s">
        <v>252</v>
      </c>
      <c r="D539" s="26">
        <v>2029.154</v>
      </c>
      <c r="E539" s="301"/>
      <c r="G539" s="96"/>
    </row>
    <row r="540" spans="1:12" ht="30">
      <c r="B540" s="64" t="s">
        <v>34</v>
      </c>
      <c r="C540" s="85" t="s">
        <v>253</v>
      </c>
      <c r="D540" s="26">
        <v>1478.049</v>
      </c>
      <c r="E540" s="301"/>
      <c r="G540" s="96"/>
    </row>
    <row r="541" spans="1:12">
      <c r="B541" s="100"/>
      <c r="C541" s="85" t="s">
        <v>159</v>
      </c>
      <c r="D541" s="63">
        <f>SUM(D538:D540)</f>
        <v>237106.05600000001</v>
      </c>
      <c r="E541" s="303">
        <f>D516-D541</f>
        <v>0</v>
      </c>
      <c r="G541" s="96"/>
    </row>
    <row r="542" spans="1:12" s="169" customFormat="1">
      <c r="A542" s="19"/>
      <c r="B542" s="86"/>
      <c r="C542" s="87"/>
      <c r="D542" s="115"/>
      <c r="E542" s="317"/>
      <c r="F542" s="127"/>
      <c r="G542" s="127"/>
      <c r="H542" s="40"/>
      <c r="I542" s="127"/>
      <c r="J542" s="127"/>
      <c r="K542" s="127"/>
      <c r="L542" s="127"/>
    </row>
    <row r="543" spans="1:12" s="169" customFormat="1" ht="30.75" customHeight="1">
      <c r="A543" s="19"/>
      <c r="B543" s="342" t="s">
        <v>254</v>
      </c>
      <c r="C543" s="343"/>
      <c r="D543" s="33"/>
      <c r="E543" s="317"/>
      <c r="F543" s="127"/>
      <c r="G543" s="127"/>
      <c r="H543" s="40"/>
      <c r="I543" s="127"/>
      <c r="J543" s="127"/>
      <c r="K543" s="127"/>
      <c r="L543" s="127"/>
    </row>
    <row r="544" spans="1:12" s="169" customFormat="1">
      <c r="A544" s="19"/>
      <c r="B544" s="44" t="s">
        <v>7</v>
      </c>
      <c r="C544" s="84" t="s">
        <v>8</v>
      </c>
      <c r="D544" s="10" t="s">
        <v>9</v>
      </c>
      <c r="E544" s="317"/>
      <c r="F544" s="127"/>
      <c r="G544" s="127"/>
      <c r="H544" s="40"/>
      <c r="I544" s="127"/>
      <c r="J544" s="127"/>
      <c r="K544" s="127"/>
      <c r="L544" s="127"/>
    </row>
    <row r="545" spans="1:12" s="169" customFormat="1">
      <c r="A545" s="19"/>
      <c r="B545" s="107"/>
      <c r="C545" s="108"/>
      <c r="D545" s="11" t="s">
        <v>10</v>
      </c>
      <c r="E545" s="317"/>
      <c r="F545" s="127"/>
      <c r="G545" s="127"/>
      <c r="H545" s="40"/>
      <c r="I545" s="127"/>
      <c r="J545" s="127"/>
      <c r="K545" s="127"/>
      <c r="L545" s="127"/>
    </row>
    <row r="546" spans="1:12" s="169" customFormat="1">
      <c r="A546" s="19"/>
      <c r="B546" s="107"/>
      <c r="C546" s="108"/>
      <c r="D546" s="11" t="s">
        <v>11</v>
      </c>
      <c r="E546" s="317"/>
      <c r="F546" s="127"/>
      <c r="G546" s="127"/>
      <c r="H546" s="40"/>
      <c r="I546" s="127"/>
      <c r="J546" s="127"/>
      <c r="K546" s="127"/>
      <c r="L546" s="127"/>
    </row>
    <row r="547" spans="1:12" s="169" customFormat="1">
      <c r="A547" s="19"/>
      <c r="B547" s="98"/>
      <c r="C547" s="99">
        <v>1</v>
      </c>
      <c r="D547" s="75">
        <v>2</v>
      </c>
      <c r="E547" s="317"/>
      <c r="F547" s="127"/>
      <c r="G547" s="127"/>
      <c r="H547" s="40"/>
      <c r="I547" s="127"/>
      <c r="J547" s="127"/>
      <c r="K547" s="127"/>
      <c r="L547" s="127"/>
    </row>
    <row r="548" spans="1:12">
      <c r="B548" s="64" t="s">
        <v>14</v>
      </c>
      <c r="C548" s="85" t="s">
        <v>170</v>
      </c>
      <c r="D548" s="63">
        <v>179918.03099999999</v>
      </c>
      <c r="E548" s="301"/>
      <c r="G548" s="96"/>
    </row>
    <row r="549" spans="1:12">
      <c r="B549" s="64" t="s">
        <v>32</v>
      </c>
      <c r="C549" s="85" t="s">
        <v>171</v>
      </c>
      <c r="D549" s="63">
        <v>174055.19699999999</v>
      </c>
      <c r="E549" s="301"/>
      <c r="G549" s="96"/>
    </row>
    <row r="550" spans="1:12" s="169" customFormat="1">
      <c r="A550" s="19"/>
      <c r="B550" s="67"/>
      <c r="C550" s="83"/>
      <c r="D550" s="40"/>
      <c r="E550" s="317"/>
      <c r="F550" s="127"/>
      <c r="G550" s="127"/>
      <c r="H550" s="40"/>
      <c r="I550" s="127"/>
      <c r="J550" s="127"/>
      <c r="K550" s="127"/>
      <c r="L550" s="127"/>
    </row>
    <row r="551" spans="1:12" s="169" customFormat="1">
      <c r="A551" s="19"/>
      <c r="B551" s="86" t="s">
        <v>255</v>
      </c>
      <c r="C551" s="87"/>
      <c r="D551" s="88"/>
      <c r="E551" s="317"/>
      <c r="F551" s="127"/>
      <c r="G551" s="127"/>
      <c r="H551" s="40"/>
      <c r="I551" s="127"/>
      <c r="J551" s="127"/>
      <c r="K551" s="127"/>
      <c r="L551" s="127"/>
    </row>
    <row r="552" spans="1:12" s="169" customFormat="1" ht="15" customHeight="1">
      <c r="A552" s="19"/>
      <c r="B552" s="8" t="s">
        <v>256</v>
      </c>
      <c r="C552" s="94"/>
      <c r="D552" s="33"/>
      <c r="E552" s="317"/>
      <c r="F552" s="127"/>
      <c r="G552" s="127"/>
      <c r="H552" s="40"/>
      <c r="I552" s="127"/>
      <c r="J552" s="127"/>
      <c r="K552" s="127"/>
      <c r="L552" s="127"/>
    </row>
    <row r="553" spans="1:12" s="169" customFormat="1">
      <c r="A553" s="127"/>
      <c r="B553" s="44" t="s">
        <v>7</v>
      </c>
      <c r="C553" s="84" t="s">
        <v>8</v>
      </c>
      <c r="D553" s="10" t="s">
        <v>9</v>
      </c>
      <c r="E553" s="314"/>
      <c r="F553" s="115"/>
      <c r="G553" s="40"/>
      <c r="H553" s="40"/>
      <c r="I553" s="19"/>
      <c r="J553" s="19"/>
      <c r="K553" s="19"/>
      <c r="L553" s="19"/>
    </row>
    <row r="554" spans="1:12" s="169" customFormat="1">
      <c r="A554" s="19"/>
      <c r="B554" s="107"/>
      <c r="C554" s="108"/>
      <c r="D554" s="11" t="s">
        <v>10</v>
      </c>
      <c r="E554" s="302"/>
      <c r="F554" s="19"/>
      <c r="G554" s="19"/>
      <c r="H554" s="40"/>
      <c r="I554" s="19"/>
      <c r="J554" s="19"/>
      <c r="K554" s="19"/>
      <c r="L554" s="19"/>
    </row>
    <row r="555" spans="1:12" s="169" customFormat="1">
      <c r="A555" s="19"/>
      <c r="B555" s="107"/>
      <c r="C555" s="108"/>
      <c r="D555" s="11" t="s">
        <v>11</v>
      </c>
      <c r="E555" s="302"/>
      <c r="F555" s="19"/>
      <c r="G555" s="19"/>
      <c r="H555" s="40"/>
      <c r="I555" s="19"/>
      <c r="J555" s="19"/>
      <c r="K555" s="19"/>
      <c r="L555" s="19"/>
    </row>
    <row r="556" spans="1:12" s="169" customFormat="1">
      <c r="A556" s="19"/>
      <c r="B556" s="98"/>
      <c r="C556" s="99">
        <v>1</v>
      </c>
      <c r="D556" s="75">
        <v>2</v>
      </c>
      <c r="E556" s="302"/>
      <c r="F556" s="19"/>
      <c r="G556" s="19"/>
      <c r="H556" s="40"/>
      <c r="I556" s="19"/>
      <c r="J556" s="19"/>
      <c r="K556" s="19"/>
      <c r="L556" s="19"/>
    </row>
    <row r="557" spans="1:12">
      <c r="B557" s="64" t="s">
        <v>124</v>
      </c>
      <c r="C557" s="60" t="s">
        <v>13</v>
      </c>
      <c r="D557" s="26">
        <f>D558+D563</f>
        <v>439834.299</v>
      </c>
      <c r="E557" s="301"/>
      <c r="G557" s="96"/>
    </row>
    <row r="558" spans="1:12">
      <c r="B558" s="64" t="s">
        <v>69</v>
      </c>
      <c r="C558" s="128" t="s">
        <v>125</v>
      </c>
      <c r="D558" s="26">
        <f>SUM(D559:D562)</f>
        <v>91266.275999999998</v>
      </c>
      <c r="E558" s="301"/>
      <c r="G558" s="96"/>
    </row>
    <row r="559" spans="1:12">
      <c r="B559" s="64" t="s">
        <v>71</v>
      </c>
      <c r="C559" s="56" t="s">
        <v>174</v>
      </c>
      <c r="D559" s="26">
        <v>92.694000000000003</v>
      </c>
      <c r="E559" s="301"/>
      <c r="G559" s="96"/>
    </row>
    <row r="560" spans="1:12">
      <c r="B560" s="64" t="s">
        <v>77</v>
      </c>
      <c r="C560" s="56" t="s">
        <v>127</v>
      </c>
      <c r="D560" s="26">
        <v>119713.11199999999</v>
      </c>
      <c r="E560" s="301"/>
      <c r="G560" s="96"/>
    </row>
    <row r="561" spans="2:7">
      <c r="B561" s="64" t="s">
        <v>81</v>
      </c>
      <c r="C561" s="56" t="s">
        <v>128</v>
      </c>
      <c r="D561" s="26">
        <v>1974.2360000000001</v>
      </c>
      <c r="E561" s="301"/>
      <c r="G561" s="96"/>
    </row>
    <row r="562" spans="2:7">
      <c r="B562" s="64" t="s">
        <v>87</v>
      </c>
      <c r="C562" s="56" t="s">
        <v>129</v>
      </c>
      <c r="D562" s="26">
        <v>-30513.766</v>
      </c>
      <c r="E562" s="301"/>
      <c r="G562" s="96"/>
    </row>
    <row r="563" spans="2:7" s="274" customFormat="1" ht="15.75">
      <c r="B563" s="151" t="s">
        <v>91</v>
      </c>
      <c r="C563" s="109" t="s">
        <v>35</v>
      </c>
      <c r="D563" s="37">
        <v>348568.02299999999</v>
      </c>
      <c r="E563" s="306"/>
    </row>
    <row r="564" spans="2:7">
      <c r="B564" s="64" t="s">
        <v>175</v>
      </c>
      <c r="C564" s="62" t="s">
        <v>131</v>
      </c>
      <c r="D564" s="26">
        <f>D565+D574</f>
        <v>4564922.5609999998</v>
      </c>
      <c r="E564" s="301"/>
      <c r="G564" s="96"/>
    </row>
    <row r="565" spans="2:7">
      <c r="B565" s="64" t="s">
        <v>132</v>
      </c>
      <c r="C565" s="58" t="s">
        <v>39</v>
      </c>
      <c r="D565" s="26">
        <v>3206161.091</v>
      </c>
      <c r="E565" s="301"/>
      <c r="G565" s="96"/>
    </row>
    <row r="566" spans="2:7">
      <c r="B566" s="64"/>
      <c r="C566" s="65" t="s">
        <v>40</v>
      </c>
      <c r="D566" s="26"/>
      <c r="E566" s="301"/>
      <c r="G566" s="96"/>
    </row>
    <row r="567" spans="2:7">
      <c r="B567" s="64" t="s">
        <v>71</v>
      </c>
      <c r="C567" s="65" t="s">
        <v>41</v>
      </c>
      <c r="D567" s="26">
        <v>2471615.6510000001</v>
      </c>
      <c r="E567" s="301"/>
      <c r="G567" s="96"/>
    </row>
    <row r="568" spans="2:7">
      <c r="B568" s="64" t="s">
        <v>77</v>
      </c>
      <c r="C568" s="129" t="s">
        <v>42</v>
      </c>
      <c r="D568" s="26">
        <f>D569+D570</f>
        <v>4775</v>
      </c>
      <c r="E568" s="303">
        <v>0</v>
      </c>
      <c r="G568" s="96"/>
    </row>
    <row r="569" spans="2:7">
      <c r="B569" s="64" t="s">
        <v>79</v>
      </c>
      <c r="C569" s="129" t="s">
        <v>44</v>
      </c>
      <c r="D569" s="26">
        <v>4513</v>
      </c>
      <c r="E569" s="301"/>
      <c r="G569" s="96"/>
    </row>
    <row r="570" spans="2:7">
      <c r="B570" s="64" t="s">
        <v>80</v>
      </c>
      <c r="C570" s="129" t="s">
        <v>46</v>
      </c>
      <c r="D570" s="26">
        <v>262</v>
      </c>
      <c r="E570" s="301"/>
      <c r="G570" s="96"/>
    </row>
    <row r="571" spans="2:7">
      <c r="B571" s="64"/>
      <c r="C571" s="65" t="s">
        <v>40</v>
      </c>
      <c r="D571" s="26"/>
      <c r="E571" s="301"/>
      <c r="G571" s="96"/>
    </row>
    <row r="572" spans="2:7">
      <c r="B572" s="64" t="s">
        <v>257</v>
      </c>
      <c r="C572" s="150" t="s">
        <v>258</v>
      </c>
      <c r="D572" s="282">
        <v>262</v>
      </c>
      <c r="E572" s="301"/>
      <c r="G572" s="96"/>
    </row>
    <row r="573" spans="2:7">
      <c r="B573" s="64" t="s">
        <v>81</v>
      </c>
      <c r="C573" s="60" t="s">
        <v>50</v>
      </c>
      <c r="D573" s="26">
        <v>2104.7429999999999</v>
      </c>
      <c r="E573" s="301"/>
      <c r="G573" s="96"/>
    </row>
    <row r="574" spans="2:7">
      <c r="B574" s="64" t="s">
        <v>133</v>
      </c>
      <c r="C574" s="58" t="s">
        <v>51</v>
      </c>
      <c r="D574" s="26">
        <f>D575</f>
        <v>1358761.47</v>
      </c>
      <c r="E574" s="301"/>
      <c r="G574" s="96"/>
    </row>
    <row r="575" spans="2:7">
      <c r="B575" s="64" t="s">
        <v>94</v>
      </c>
      <c r="C575" s="59" t="s">
        <v>134</v>
      </c>
      <c r="D575" s="110">
        <v>1358761.47</v>
      </c>
      <c r="E575" s="301"/>
      <c r="G575" s="96"/>
    </row>
    <row r="576" spans="2:7">
      <c r="B576" s="64" t="s">
        <v>137</v>
      </c>
      <c r="C576" s="60" t="s">
        <v>138</v>
      </c>
      <c r="D576" s="26">
        <f>D577+D578</f>
        <v>4142972.594</v>
      </c>
      <c r="E576" s="301"/>
      <c r="G576" s="96"/>
    </row>
    <row r="577" spans="1:12">
      <c r="B577" s="64" t="s">
        <v>69</v>
      </c>
      <c r="C577" s="61" t="s">
        <v>139</v>
      </c>
      <c r="D577" s="26">
        <v>4092388.4109999998</v>
      </c>
      <c r="E577" s="301"/>
      <c r="G577" s="96"/>
    </row>
    <row r="578" spans="1:12">
      <c r="B578" s="64" t="s">
        <v>91</v>
      </c>
      <c r="C578" s="145" t="s">
        <v>140</v>
      </c>
      <c r="D578" s="26">
        <f>D579+D580</f>
        <v>50584.183000000019</v>
      </c>
      <c r="E578" s="301"/>
      <c r="G578" s="96"/>
    </row>
    <row r="579" spans="1:12">
      <c r="B579" s="151" t="s">
        <v>94</v>
      </c>
      <c r="C579" s="176" t="s">
        <v>176</v>
      </c>
      <c r="D579" s="37">
        <v>190684.28200000001</v>
      </c>
      <c r="E579" s="301"/>
      <c r="G579" s="96"/>
    </row>
    <row r="580" spans="1:12">
      <c r="B580" s="151" t="s">
        <v>104</v>
      </c>
      <c r="C580" s="146" t="s">
        <v>141</v>
      </c>
      <c r="D580" s="37">
        <v>-140100.09899999999</v>
      </c>
      <c r="E580" s="301"/>
      <c r="G580" s="96"/>
    </row>
    <row r="581" spans="1:12">
      <c r="B581" s="64" t="s">
        <v>96</v>
      </c>
      <c r="C581" s="152" t="s">
        <v>259</v>
      </c>
      <c r="D581" s="282">
        <v>-85850.846000000005</v>
      </c>
      <c r="E581" s="301"/>
      <c r="G581" s="96"/>
    </row>
    <row r="582" spans="1:12" ht="31.5">
      <c r="B582" s="64"/>
      <c r="C582" s="283" t="s">
        <v>1026</v>
      </c>
      <c r="D582" s="284">
        <v>11.1</v>
      </c>
      <c r="E582" s="301"/>
    </row>
    <row r="583" spans="1:12">
      <c r="B583" s="64" t="s">
        <v>177</v>
      </c>
      <c r="C583" s="62" t="s">
        <v>146</v>
      </c>
      <c r="D583" s="26">
        <f>D557-D564+D576</f>
        <v>17884.332000000402</v>
      </c>
      <c r="E583" s="301"/>
      <c r="G583" s="96"/>
    </row>
    <row r="584" spans="1:12">
      <c r="B584" s="64" t="s">
        <v>178</v>
      </c>
      <c r="C584" s="65" t="s">
        <v>148</v>
      </c>
      <c r="D584" s="63">
        <v>-17884.331999999999</v>
      </c>
      <c r="E584" s="303">
        <f>D583+D584</f>
        <v>4.0381564758718014E-10</v>
      </c>
      <c r="G584" s="96"/>
    </row>
    <row r="585" spans="1:12" s="169" customFormat="1">
      <c r="A585" s="19"/>
      <c r="B585" s="111"/>
      <c r="C585" s="112"/>
      <c r="D585" s="113"/>
      <c r="E585" s="302"/>
      <c r="F585" s="19"/>
      <c r="G585" s="19"/>
      <c r="H585" s="40"/>
      <c r="I585" s="19"/>
      <c r="J585" s="19"/>
      <c r="K585" s="19"/>
      <c r="L585" s="19"/>
    </row>
    <row r="586" spans="1:12" s="169" customFormat="1" ht="15" customHeight="1">
      <c r="A586" s="19"/>
      <c r="B586" s="6" t="s">
        <v>260</v>
      </c>
      <c r="C586" s="94"/>
      <c r="D586" s="33"/>
      <c r="E586" s="302"/>
      <c r="F586" s="19"/>
      <c r="G586" s="19"/>
      <c r="H586" s="40"/>
      <c r="I586" s="19"/>
      <c r="J586" s="19"/>
      <c r="K586" s="19"/>
      <c r="L586" s="19"/>
    </row>
    <row r="587" spans="1:12" s="169" customFormat="1">
      <c r="A587" s="19"/>
      <c r="B587" s="322" t="s">
        <v>7</v>
      </c>
      <c r="C587" s="336" t="s">
        <v>200</v>
      </c>
      <c r="D587" s="117" t="s">
        <v>9</v>
      </c>
      <c r="E587" s="302"/>
      <c r="F587" s="19"/>
      <c r="G587" s="19"/>
      <c r="H587" s="40"/>
      <c r="I587" s="19"/>
      <c r="J587" s="19"/>
      <c r="K587" s="19"/>
      <c r="L587" s="19"/>
    </row>
    <row r="588" spans="1:12" s="169" customFormat="1">
      <c r="A588" s="19"/>
      <c r="B588" s="323"/>
      <c r="C588" s="337"/>
      <c r="D588" s="118" t="s">
        <v>194</v>
      </c>
      <c r="E588" s="317"/>
      <c r="F588" s="127"/>
      <c r="G588" s="127"/>
      <c r="H588" s="40"/>
      <c r="I588" s="127"/>
      <c r="J588" s="127"/>
      <c r="K588" s="127"/>
      <c r="L588" s="127"/>
    </row>
    <row r="589" spans="1:12" s="169" customFormat="1">
      <c r="A589" s="19"/>
      <c r="B589" s="242"/>
      <c r="C589" s="119"/>
      <c r="D589" s="120" t="s">
        <v>11</v>
      </c>
      <c r="E589" s="317"/>
      <c r="F589" s="127"/>
      <c r="G589" s="127"/>
      <c r="H589" s="40"/>
      <c r="I589" s="127"/>
      <c r="J589" s="127"/>
      <c r="K589" s="127"/>
      <c r="L589" s="127"/>
    </row>
    <row r="590" spans="1:12" s="169" customFormat="1">
      <c r="A590" s="19"/>
      <c r="B590" s="98"/>
      <c r="C590" s="121">
        <v>1</v>
      </c>
      <c r="D590" s="75">
        <v>2</v>
      </c>
      <c r="E590" s="317"/>
      <c r="F590" s="127"/>
      <c r="G590" s="127"/>
      <c r="H590" s="40"/>
      <c r="I590" s="127"/>
      <c r="J590" s="127"/>
      <c r="K590" s="127"/>
      <c r="L590" s="127"/>
    </row>
    <row r="591" spans="1:12">
      <c r="B591" s="64" t="s">
        <v>14</v>
      </c>
      <c r="C591" s="85" t="s">
        <v>261</v>
      </c>
      <c r="D591" s="63">
        <v>4416417.5980000002</v>
      </c>
      <c r="E591" s="301"/>
      <c r="G591" s="96"/>
    </row>
    <row r="592" spans="1:12">
      <c r="B592" s="64" t="s">
        <v>32</v>
      </c>
      <c r="C592" s="85" t="s">
        <v>262</v>
      </c>
      <c r="D592" s="63">
        <v>148504.96299999999</v>
      </c>
      <c r="E592" s="301"/>
      <c r="G592" s="96"/>
    </row>
    <row r="593" spans="1:12">
      <c r="B593" s="100"/>
      <c r="C593" s="85" t="s">
        <v>159</v>
      </c>
      <c r="D593" s="63">
        <f>SUM(D591:D592)</f>
        <v>4564922.5610000007</v>
      </c>
      <c r="E593" s="303">
        <f>D564-D593</f>
        <v>0</v>
      </c>
      <c r="G593" s="96"/>
    </row>
    <row r="594" spans="1:12" s="169" customFormat="1">
      <c r="A594" s="19"/>
      <c r="B594" s="86"/>
      <c r="C594" s="87"/>
      <c r="D594" s="115"/>
      <c r="E594" s="317"/>
      <c r="F594" s="127"/>
      <c r="G594" s="127"/>
      <c r="H594" s="40"/>
      <c r="I594" s="127"/>
      <c r="J594" s="127"/>
      <c r="K594" s="127"/>
      <c r="L594" s="127"/>
    </row>
    <row r="595" spans="1:12" s="169" customFormat="1" ht="30.75" customHeight="1">
      <c r="A595" s="19"/>
      <c r="B595" s="338" t="s">
        <v>263</v>
      </c>
      <c r="C595" s="339"/>
      <c r="D595" s="33"/>
      <c r="E595" s="317"/>
      <c r="F595" s="127"/>
      <c r="G595" s="127"/>
      <c r="H595" s="40"/>
      <c r="I595" s="127"/>
      <c r="J595" s="127"/>
      <c r="K595" s="127"/>
      <c r="L595" s="127"/>
    </row>
    <row r="596" spans="1:12" s="169" customFormat="1">
      <c r="A596" s="19"/>
      <c r="B596" s="44" t="s">
        <v>7</v>
      </c>
      <c r="C596" s="84" t="s">
        <v>8</v>
      </c>
      <c r="D596" s="10" t="s">
        <v>9</v>
      </c>
      <c r="E596" s="317"/>
      <c r="F596" s="127"/>
      <c r="G596" s="127"/>
      <c r="H596" s="40"/>
      <c r="I596" s="127"/>
      <c r="J596" s="127"/>
      <c r="K596" s="127"/>
      <c r="L596" s="127"/>
    </row>
    <row r="597" spans="1:12" s="169" customFormat="1">
      <c r="A597" s="19"/>
      <c r="B597" s="107"/>
      <c r="C597" s="108"/>
      <c r="D597" s="11" t="s">
        <v>10</v>
      </c>
      <c r="E597" s="317"/>
      <c r="F597" s="127"/>
      <c r="G597" s="127"/>
      <c r="H597" s="40"/>
      <c r="I597" s="127"/>
      <c r="J597" s="127"/>
      <c r="K597" s="127"/>
      <c r="L597" s="127"/>
    </row>
    <row r="598" spans="1:12" s="169" customFormat="1">
      <c r="A598" s="19"/>
      <c r="B598" s="107"/>
      <c r="C598" s="108"/>
      <c r="D598" s="11" t="s">
        <v>11</v>
      </c>
      <c r="E598" s="317"/>
      <c r="F598" s="127"/>
      <c r="G598" s="127"/>
      <c r="H598" s="40"/>
      <c r="I598" s="127"/>
      <c r="J598" s="127"/>
      <c r="K598" s="127"/>
      <c r="L598" s="127"/>
    </row>
    <row r="599" spans="1:12" s="169" customFormat="1">
      <c r="A599" s="19"/>
      <c r="B599" s="98"/>
      <c r="C599" s="99">
        <v>1</v>
      </c>
      <c r="D599" s="75">
        <v>2</v>
      </c>
      <c r="E599" s="317"/>
      <c r="F599" s="127"/>
      <c r="G599" s="127"/>
      <c r="H599" s="40"/>
      <c r="I599" s="127"/>
      <c r="J599" s="127"/>
      <c r="K599" s="127"/>
      <c r="L599" s="127"/>
    </row>
    <row r="600" spans="1:12">
      <c r="B600" s="64" t="s">
        <v>14</v>
      </c>
      <c r="C600" s="85" t="s">
        <v>170</v>
      </c>
      <c r="D600" s="153">
        <v>1015227.441</v>
      </c>
      <c r="E600" s="301"/>
      <c r="G600" s="96"/>
    </row>
    <row r="601" spans="1:12">
      <c r="B601" s="64" t="s">
        <v>32</v>
      </c>
      <c r="C601" s="85" t="s">
        <v>171</v>
      </c>
      <c r="D601" s="63">
        <v>1845097.2350000001</v>
      </c>
      <c r="E601" s="301"/>
      <c r="G601" s="96"/>
    </row>
    <row r="602" spans="1:12" s="169" customFormat="1">
      <c r="A602" s="154"/>
      <c r="B602" s="86"/>
      <c r="C602" s="87"/>
      <c r="D602" s="88"/>
      <c r="E602" s="317"/>
      <c r="F602" s="127"/>
      <c r="G602" s="127"/>
      <c r="H602" s="40"/>
      <c r="I602" s="127"/>
      <c r="J602" s="127"/>
      <c r="K602" s="127"/>
      <c r="L602" s="127"/>
    </row>
    <row r="603" spans="1:12" s="169" customFormat="1" ht="30" customHeight="1">
      <c r="A603" s="155"/>
      <c r="B603" s="340" t="s">
        <v>264</v>
      </c>
      <c r="C603" s="341"/>
      <c r="D603" s="33"/>
      <c r="E603" s="317"/>
      <c r="F603" s="127"/>
      <c r="G603" s="127"/>
      <c r="H603" s="40"/>
      <c r="I603" s="127"/>
      <c r="J603" s="127"/>
      <c r="K603" s="127"/>
      <c r="L603" s="127"/>
    </row>
    <row r="604" spans="1:12" s="169" customFormat="1">
      <c r="A604" s="155"/>
      <c r="B604" s="44" t="s">
        <v>7</v>
      </c>
      <c r="C604" s="245" t="s">
        <v>215</v>
      </c>
      <c r="D604" s="10" t="s">
        <v>9</v>
      </c>
      <c r="E604" s="317"/>
      <c r="F604" s="127"/>
      <c r="G604" s="127"/>
      <c r="H604" s="40"/>
      <c r="I604" s="127"/>
      <c r="J604" s="127"/>
      <c r="K604" s="127"/>
      <c r="L604" s="127"/>
    </row>
    <row r="605" spans="1:12" s="169" customFormat="1">
      <c r="A605" s="155"/>
      <c r="B605" s="107"/>
      <c r="C605" s="246"/>
      <c r="D605" s="11" t="s">
        <v>10</v>
      </c>
      <c r="E605" s="317"/>
      <c r="F605" s="127"/>
      <c r="G605" s="127"/>
      <c r="H605" s="40"/>
      <c r="I605" s="127"/>
      <c r="J605" s="127"/>
      <c r="K605" s="127"/>
      <c r="L605" s="127"/>
    </row>
    <row r="606" spans="1:12" s="169" customFormat="1">
      <c r="A606" s="155"/>
      <c r="B606" s="107"/>
      <c r="C606" s="74"/>
      <c r="D606" s="11" t="s">
        <v>11</v>
      </c>
      <c r="E606" s="317"/>
      <c r="F606" s="127"/>
      <c r="G606" s="127"/>
      <c r="H606" s="40"/>
      <c r="I606" s="127"/>
      <c r="J606" s="127"/>
      <c r="K606" s="127"/>
      <c r="L606" s="127"/>
    </row>
    <row r="607" spans="1:12" s="169" customFormat="1">
      <c r="A607" s="155"/>
      <c r="B607" s="98"/>
      <c r="C607" s="99">
        <v>1</v>
      </c>
      <c r="D607" s="75">
        <v>2</v>
      </c>
      <c r="E607" s="317"/>
      <c r="F607" s="127"/>
      <c r="G607" s="127"/>
      <c r="H607" s="40"/>
      <c r="I607" s="127"/>
      <c r="J607" s="127"/>
      <c r="K607" s="127"/>
      <c r="L607" s="127"/>
    </row>
    <row r="608" spans="1:12">
      <c r="B608" s="64" t="s">
        <v>14</v>
      </c>
      <c r="C608" s="77" t="s">
        <v>265</v>
      </c>
      <c r="D608" s="156">
        <v>19012.330000000002</v>
      </c>
      <c r="E608" s="301"/>
      <c r="G608" s="96"/>
    </row>
    <row r="609" spans="1:12">
      <c r="B609" s="64" t="s">
        <v>32</v>
      </c>
      <c r="C609" s="77" t="s">
        <v>266</v>
      </c>
      <c r="D609" s="156">
        <v>36050.995999999999</v>
      </c>
      <c r="E609" s="301"/>
      <c r="G609" s="96"/>
    </row>
    <row r="610" spans="1:12" ht="15.75">
      <c r="B610" s="64"/>
      <c r="C610" s="285" t="s">
        <v>1027</v>
      </c>
      <c r="D610" s="156">
        <v>11.1</v>
      </c>
      <c r="E610" s="301"/>
      <c r="F610" s="168"/>
    </row>
    <row r="611" spans="1:12">
      <c r="B611" s="64" t="s">
        <v>34</v>
      </c>
      <c r="C611" s="77" t="s">
        <v>267</v>
      </c>
      <c r="D611" s="156">
        <v>18381.09</v>
      </c>
      <c r="E611" s="301"/>
      <c r="G611" s="96"/>
    </row>
    <row r="612" spans="1:12">
      <c r="B612" s="64" t="s">
        <v>57</v>
      </c>
      <c r="C612" s="77" t="s">
        <v>268</v>
      </c>
      <c r="D612" s="156">
        <v>12406.43</v>
      </c>
      <c r="E612" s="301"/>
      <c r="G612" s="96"/>
    </row>
    <row r="613" spans="1:12">
      <c r="B613" s="157"/>
      <c r="C613" s="158" t="s">
        <v>159</v>
      </c>
      <c r="D613" s="110">
        <f>SUM(D608:D612)-D610</f>
        <v>85850.84599999999</v>
      </c>
      <c r="E613" s="301"/>
      <c r="G613" s="96"/>
    </row>
    <row r="614" spans="1:12" s="169" customFormat="1">
      <c r="A614" s="19"/>
      <c r="B614" s="86"/>
      <c r="C614" s="87"/>
      <c r="D614" s="88"/>
      <c r="E614" s="317"/>
      <c r="F614" s="127"/>
      <c r="G614" s="127"/>
      <c r="H614" s="40"/>
      <c r="I614" s="127"/>
      <c r="J614" s="127"/>
      <c r="K614" s="127"/>
      <c r="L614" s="127"/>
    </row>
    <row r="615" spans="1:12" s="169" customFormat="1">
      <c r="A615" s="127"/>
      <c r="B615" s="126" t="s">
        <v>269</v>
      </c>
      <c r="C615" s="87"/>
      <c r="D615" s="88"/>
      <c r="E615" s="317"/>
      <c r="F615" s="127"/>
      <c r="G615" s="127"/>
      <c r="H615" s="40"/>
      <c r="I615" s="127"/>
      <c r="J615" s="127"/>
      <c r="K615" s="127"/>
      <c r="L615" s="127"/>
    </row>
    <row r="616" spans="1:12" s="169" customFormat="1" ht="15" customHeight="1">
      <c r="A616" s="127"/>
      <c r="B616" s="8" t="s">
        <v>270</v>
      </c>
      <c r="C616" s="94"/>
      <c r="D616" s="33"/>
      <c r="E616" s="314"/>
      <c r="F616" s="115"/>
      <c r="G616" s="40"/>
      <c r="H616" s="40"/>
      <c r="I616" s="19"/>
      <c r="J616" s="19"/>
      <c r="K616" s="19"/>
      <c r="L616" s="19"/>
    </row>
    <row r="617" spans="1:12" s="169" customFormat="1">
      <c r="A617" s="19"/>
      <c r="B617" s="44" t="s">
        <v>7</v>
      </c>
      <c r="C617" s="84" t="s">
        <v>8</v>
      </c>
      <c r="D617" s="10" t="s">
        <v>9</v>
      </c>
      <c r="E617" s="302"/>
      <c r="F617" s="19"/>
      <c r="G617" s="19"/>
      <c r="H617" s="40"/>
      <c r="I617" s="19"/>
      <c r="J617" s="19"/>
      <c r="K617" s="19"/>
      <c r="L617" s="19"/>
    </row>
    <row r="618" spans="1:12" s="169" customFormat="1">
      <c r="A618" s="19"/>
      <c r="B618" s="107"/>
      <c r="C618" s="108"/>
      <c r="D618" s="11" t="s">
        <v>10</v>
      </c>
      <c r="E618" s="302"/>
      <c r="F618" s="19"/>
      <c r="G618" s="19"/>
      <c r="H618" s="40"/>
      <c r="I618" s="19"/>
      <c r="J618" s="19"/>
      <c r="K618" s="19"/>
      <c r="L618" s="19"/>
    </row>
    <row r="619" spans="1:12" s="169" customFormat="1">
      <c r="A619" s="19"/>
      <c r="B619" s="107"/>
      <c r="C619" s="108"/>
      <c r="D619" s="11" t="s">
        <v>11</v>
      </c>
      <c r="E619" s="302"/>
      <c r="F619" s="19"/>
      <c r="G619" s="19"/>
      <c r="H619" s="40"/>
      <c r="I619" s="19"/>
      <c r="J619" s="19"/>
      <c r="K619" s="19"/>
      <c r="L619" s="19"/>
    </row>
    <row r="620" spans="1:12" s="169" customFormat="1">
      <c r="A620" s="19"/>
      <c r="B620" s="98"/>
      <c r="C620" s="99">
        <v>1</v>
      </c>
      <c r="D620" s="75">
        <v>2</v>
      </c>
      <c r="E620" s="302"/>
      <c r="F620" s="19"/>
      <c r="G620" s="19"/>
      <c r="H620" s="40"/>
      <c r="I620" s="19"/>
      <c r="J620" s="19"/>
      <c r="K620" s="19"/>
      <c r="L620" s="19"/>
    </row>
    <row r="621" spans="1:12">
      <c r="B621" s="64" t="s">
        <v>124</v>
      </c>
      <c r="C621" s="60" t="s">
        <v>13</v>
      </c>
      <c r="D621" s="26">
        <f>D622+D627</f>
        <v>385057.93799999997</v>
      </c>
      <c r="E621" s="301"/>
      <c r="G621" s="96"/>
    </row>
    <row r="622" spans="1:12">
      <c r="B622" s="64" t="s">
        <v>69</v>
      </c>
      <c r="C622" s="128" t="s">
        <v>125</v>
      </c>
      <c r="D622" s="26">
        <f>SUM(D623:D626)</f>
        <v>381801.67099999997</v>
      </c>
      <c r="E622" s="301"/>
      <c r="G622" s="96"/>
    </row>
    <row r="623" spans="1:12">
      <c r="B623" s="64" t="s">
        <v>71</v>
      </c>
      <c r="C623" s="56" t="s">
        <v>174</v>
      </c>
      <c r="D623" s="26">
        <v>129464.037</v>
      </c>
      <c r="E623" s="301"/>
      <c r="G623" s="96"/>
    </row>
    <row r="624" spans="1:12">
      <c r="B624" s="64" t="s">
        <v>77</v>
      </c>
      <c r="C624" s="56" t="s">
        <v>127</v>
      </c>
      <c r="D624" s="26">
        <v>106091.149</v>
      </c>
      <c r="E624" s="301"/>
      <c r="G624" s="96"/>
    </row>
    <row r="625" spans="2:7">
      <c r="B625" s="64" t="s">
        <v>81</v>
      </c>
      <c r="C625" s="56" t="s">
        <v>128</v>
      </c>
      <c r="D625" s="26">
        <v>193362.679</v>
      </c>
      <c r="E625" s="301"/>
      <c r="G625" s="96"/>
    </row>
    <row r="626" spans="2:7">
      <c r="B626" s="64" t="s">
        <v>87</v>
      </c>
      <c r="C626" s="56" t="s">
        <v>129</v>
      </c>
      <c r="D626" s="26">
        <v>-47116.194000000003</v>
      </c>
      <c r="E626" s="301"/>
      <c r="G626" s="96"/>
    </row>
    <row r="627" spans="2:7" s="274" customFormat="1" ht="15.75">
      <c r="B627" s="151" t="s">
        <v>91</v>
      </c>
      <c r="C627" s="109" t="s">
        <v>35</v>
      </c>
      <c r="D627" s="37">
        <v>3256.2669999999998</v>
      </c>
      <c r="E627" s="306"/>
    </row>
    <row r="628" spans="2:7">
      <c r="B628" s="64" t="s">
        <v>175</v>
      </c>
      <c r="C628" s="62" t="s">
        <v>131</v>
      </c>
      <c r="D628" s="26">
        <f>D629+D632+D634</f>
        <v>4266260.97</v>
      </c>
      <c r="E628" s="301"/>
      <c r="G628" s="96"/>
    </row>
    <row r="629" spans="2:7">
      <c r="B629" s="64" t="s">
        <v>132</v>
      </c>
      <c r="C629" s="58" t="s">
        <v>39</v>
      </c>
      <c r="D629" s="26">
        <v>4043341.5559999999</v>
      </c>
      <c r="E629" s="301"/>
      <c r="G629" s="96"/>
    </row>
    <row r="630" spans="2:7">
      <c r="B630" s="64"/>
      <c r="C630" s="65" t="s">
        <v>40</v>
      </c>
      <c r="D630" s="26"/>
      <c r="E630" s="301"/>
      <c r="G630" s="96"/>
    </row>
    <row r="631" spans="2:7">
      <c r="B631" s="64" t="s">
        <v>71</v>
      </c>
      <c r="C631" s="65" t="s">
        <v>41</v>
      </c>
      <c r="D631" s="26">
        <v>3748120.7620000001</v>
      </c>
      <c r="E631" s="301"/>
      <c r="G631" s="96"/>
    </row>
    <row r="632" spans="2:7">
      <c r="B632" s="64" t="s">
        <v>133</v>
      </c>
      <c r="C632" s="58" t="s">
        <v>51</v>
      </c>
      <c r="D632" s="26">
        <f>D633</f>
        <v>222890.421</v>
      </c>
      <c r="E632" s="301"/>
      <c r="G632" s="96"/>
    </row>
    <row r="633" spans="2:7">
      <c r="B633" s="64" t="s">
        <v>94</v>
      </c>
      <c r="C633" s="59" t="s">
        <v>134</v>
      </c>
      <c r="D633" s="110">
        <v>222890.421</v>
      </c>
      <c r="E633" s="301"/>
      <c r="G633" s="96"/>
    </row>
    <row r="634" spans="2:7">
      <c r="B634" s="53" t="s">
        <v>142</v>
      </c>
      <c r="C634" s="275" t="s">
        <v>58</v>
      </c>
      <c r="D634" s="37">
        <v>28.992999999999999</v>
      </c>
      <c r="E634" s="301"/>
      <c r="G634" s="96"/>
    </row>
    <row r="635" spans="2:7">
      <c r="B635" s="64" t="s">
        <v>137</v>
      </c>
      <c r="C635" s="60" t="s">
        <v>138</v>
      </c>
      <c r="D635" s="26">
        <f>D636+D637+D640</f>
        <v>3870234.412</v>
      </c>
      <c r="E635" s="301"/>
      <c r="G635" s="96"/>
    </row>
    <row r="636" spans="2:7">
      <c r="B636" s="64" t="s">
        <v>69</v>
      </c>
      <c r="C636" s="61" t="s">
        <v>139</v>
      </c>
      <c r="D636" s="26">
        <v>3866599.202</v>
      </c>
      <c r="E636" s="301"/>
      <c r="G636" s="96"/>
    </row>
    <row r="637" spans="2:7">
      <c r="B637" s="276" t="s">
        <v>91</v>
      </c>
      <c r="C637" s="145" t="s">
        <v>140</v>
      </c>
      <c r="D637" s="37">
        <f>D638+D639</f>
        <v>56222.820999999996</v>
      </c>
      <c r="E637" s="301"/>
      <c r="G637" s="96"/>
    </row>
    <row r="638" spans="2:7">
      <c r="B638" s="151" t="s">
        <v>94</v>
      </c>
      <c r="C638" s="176" t="s">
        <v>176</v>
      </c>
      <c r="D638" s="37">
        <v>62306.254999999997</v>
      </c>
      <c r="E638" s="301"/>
      <c r="G638" s="96"/>
    </row>
    <row r="639" spans="2:7">
      <c r="B639" s="151" t="s">
        <v>104</v>
      </c>
      <c r="C639" s="146" t="s">
        <v>141</v>
      </c>
      <c r="D639" s="37">
        <v>-6083.4340000000002</v>
      </c>
      <c r="E639" s="301"/>
      <c r="G639" s="96"/>
    </row>
    <row r="640" spans="2:7">
      <c r="B640" s="64" t="s">
        <v>142</v>
      </c>
      <c r="C640" s="145" t="s">
        <v>143</v>
      </c>
      <c r="D640" s="66">
        <f>D641</f>
        <v>-52587.610999999997</v>
      </c>
      <c r="E640" s="301"/>
      <c r="G640" s="96"/>
    </row>
    <row r="641" spans="1:12">
      <c r="B641" s="64" t="s">
        <v>144</v>
      </c>
      <c r="C641" s="146" t="s">
        <v>141</v>
      </c>
      <c r="D641" s="66">
        <v>-52587.610999999997</v>
      </c>
      <c r="E641" s="301"/>
      <c r="G641" s="96"/>
    </row>
    <row r="642" spans="1:12">
      <c r="B642" s="64" t="s">
        <v>177</v>
      </c>
      <c r="C642" s="62" t="s">
        <v>146</v>
      </c>
      <c r="D642" s="26">
        <f>D621-D628+D635</f>
        <v>-10968.619999999646</v>
      </c>
      <c r="E642" s="301"/>
      <c r="G642" s="96"/>
    </row>
    <row r="643" spans="1:12">
      <c r="B643" s="64" t="s">
        <v>178</v>
      </c>
      <c r="C643" s="65" t="s">
        <v>148</v>
      </c>
      <c r="D643" s="63">
        <v>10968.62</v>
      </c>
      <c r="E643" s="303">
        <f>D642+D643</f>
        <v>3.5470293369144201E-10</v>
      </c>
      <c r="G643" s="96"/>
    </row>
    <row r="644" spans="1:12" s="169" customFormat="1">
      <c r="A644" s="19"/>
      <c r="B644" s="111"/>
      <c r="C644" s="112"/>
      <c r="D644" s="113"/>
      <c r="E644" s="302"/>
      <c r="F644" s="19"/>
      <c r="G644" s="19"/>
      <c r="H644" s="40"/>
      <c r="I644" s="19"/>
      <c r="J644" s="19"/>
      <c r="K644" s="19"/>
      <c r="L644" s="19"/>
    </row>
    <row r="645" spans="1:12" s="169" customFormat="1">
      <c r="A645" s="19"/>
      <c r="B645" s="6" t="s">
        <v>271</v>
      </c>
      <c r="C645" s="94"/>
      <c r="D645" s="33"/>
      <c r="E645" s="302"/>
      <c r="F645" s="19"/>
      <c r="G645" s="19"/>
      <c r="H645" s="40"/>
      <c r="I645" s="19"/>
      <c r="J645" s="19"/>
      <c r="K645" s="19"/>
      <c r="L645" s="19"/>
    </row>
    <row r="646" spans="1:12" s="169" customFormat="1">
      <c r="A646" s="19"/>
      <c r="B646" s="322" t="s">
        <v>7</v>
      </c>
      <c r="C646" s="336" t="s">
        <v>200</v>
      </c>
      <c r="D646" s="117" t="s">
        <v>9</v>
      </c>
      <c r="E646" s="302"/>
      <c r="F646" s="19"/>
      <c r="G646" s="19"/>
      <c r="H646" s="40"/>
      <c r="I646" s="19"/>
      <c r="J646" s="19"/>
      <c r="K646" s="19"/>
      <c r="L646" s="19"/>
    </row>
    <row r="647" spans="1:12" s="169" customFormat="1">
      <c r="A647" s="19"/>
      <c r="B647" s="323"/>
      <c r="C647" s="337"/>
      <c r="D647" s="118" t="s">
        <v>194</v>
      </c>
      <c r="E647" s="302"/>
      <c r="F647" s="19"/>
      <c r="G647" s="19"/>
      <c r="H647" s="40"/>
      <c r="I647" s="19"/>
      <c r="J647" s="19"/>
      <c r="K647" s="19"/>
      <c r="L647" s="19"/>
    </row>
    <row r="648" spans="1:12" s="169" customFormat="1">
      <c r="A648" s="19"/>
      <c r="B648" s="242"/>
      <c r="C648" s="119"/>
      <c r="D648" s="120" t="s">
        <v>11</v>
      </c>
      <c r="E648" s="302"/>
      <c r="F648" s="19"/>
      <c r="G648" s="19"/>
      <c r="H648" s="40"/>
      <c r="I648" s="19"/>
      <c r="J648" s="19"/>
      <c r="K648" s="19"/>
      <c r="L648" s="19"/>
    </row>
    <row r="649" spans="1:12" s="169" customFormat="1">
      <c r="A649" s="19"/>
      <c r="B649" s="98"/>
      <c r="C649" s="121">
        <v>1</v>
      </c>
      <c r="D649" s="75">
        <v>2</v>
      </c>
      <c r="E649" s="302"/>
      <c r="F649" s="19"/>
      <c r="G649" s="19"/>
      <c r="H649" s="40"/>
      <c r="I649" s="19"/>
      <c r="J649" s="19"/>
      <c r="K649" s="19"/>
      <c r="L649" s="19"/>
    </row>
    <row r="650" spans="1:12">
      <c r="B650" s="64" t="s">
        <v>14</v>
      </c>
      <c r="C650" s="159" t="s">
        <v>272</v>
      </c>
      <c r="D650" s="123">
        <v>2510240.8670000001</v>
      </c>
      <c r="E650" s="301"/>
      <c r="G650" s="96"/>
    </row>
    <row r="651" spans="1:12">
      <c r="B651" s="64" t="s">
        <v>32</v>
      </c>
      <c r="C651" s="159" t="s">
        <v>273</v>
      </c>
      <c r="D651" s="63">
        <v>641870.98499999999</v>
      </c>
      <c r="E651" s="301"/>
      <c r="G651" s="96"/>
    </row>
    <row r="652" spans="1:12">
      <c r="B652" s="64" t="s">
        <v>34</v>
      </c>
      <c r="C652" s="159" t="s">
        <v>274</v>
      </c>
      <c r="D652" s="63">
        <v>664028.74199999997</v>
      </c>
      <c r="E652" s="301"/>
      <c r="G652" s="96"/>
    </row>
    <row r="653" spans="1:12" ht="30">
      <c r="B653" s="64" t="s">
        <v>57</v>
      </c>
      <c r="C653" s="147" t="s">
        <v>275</v>
      </c>
      <c r="D653" s="132">
        <v>450120.37599999999</v>
      </c>
      <c r="E653" s="301"/>
      <c r="G653" s="96"/>
    </row>
    <row r="654" spans="1:12">
      <c r="B654" s="100"/>
      <c r="C654" s="85" t="s">
        <v>159</v>
      </c>
      <c r="D654" s="63">
        <f>SUM(D650:D653)</f>
        <v>4266260.97</v>
      </c>
      <c r="E654" s="303">
        <f>D628-D654</f>
        <v>0</v>
      </c>
      <c r="G654" s="96"/>
    </row>
    <row r="655" spans="1:12" s="169" customFormat="1">
      <c r="A655" s="19"/>
      <c r="B655" s="86"/>
      <c r="C655" s="87"/>
      <c r="D655" s="115"/>
      <c r="E655" s="302"/>
      <c r="F655" s="19"/>
      <c r="G655" s="19"/>
      <c r="H655" s="40"/>
      <c r="I655" s="19"/>
      <c r="J655" s="19"/>
      <c r="K655" s="19"/>
      <c r="L655" s="19"/>
    </row>
    <row r="656" spans="1:12" s="169" customFormat="1" ht="30.75" customHeight="1">
      <c r="A656" s="19"/>
      <c r="B656" s="335" t="s">
        <v>276</v>
      </c>
      <c r="C656" s="332"/>
      <c r="D656" s="33"/>
      <c r="E656" s="317"/>
      <c r="F656" s="127"/>
      <c r="G656" s="127"/>
      <c r="H656" s="40"/>
      <c r="I656" s="127"/>
      <c r="J656" s="127"/>
      <c r="K656" s="127"/>
      <c r="L656" s="127"/>
    </row>
    <row r="657" spans="1:13" s="169" customFormat="1">
      <c r="A657" s="19"/>
      <c r="B657" s="44" t="s">
        <v>7</v>
      </c>
      <c r="C657" s="84" t="s">
        <v>8</v>
      </c>
      <c r="D657" s="10" t="s">
        <v>9</v>
      </c>
      <c r="E657" s="317"/>
      <c r="F657" s="127"/>
      <c r="G657" s="127"/>
      <c r="H657" s="40"/>
      <c r="I657" s="127"/>
      <c r="J657" s="127"/>
      <c r="K657" s="127"/>
      <c r="L657" s="127"/>
    </row>
    <row r="658" spans="1:13" s="169" customFormat="1">
      <c r="A658" s="19"/>
      <c r="B658" s="107"/>
      <c r="C658" s="108"/>
      <c r="D658" s="11" t="s">
        <v>10</v>
      </c>
      <c r="E658" s="317"/>
      <c r="F658" s="127"/>
      <c r="G658" s="127"/>
      <c r="H658" s="40"/>
      <c r="I658" s="127"/>
      <c r="J658" s="127"/>
      <c r="K658" s="127"/>
      <c r="L658" s="127"/>
    </row>
    <row r="659" spans="1:13" s="169" customFormat="1">
      <c r="A659" s="19"/>
      <c r="B659" s="107"/>
      <c r="C659" s="108"/>
      <c r="D659" s="11" t="s">
        <v>11</v>
      </c>
      <c r="E659" s="317"/>
      <c r="F659" s="127"/>
      <c r="G659" s="127"/>
      <c r="H659" s="40"/>
      <c r="I659" s="127"/>
      <c r="J659" s="127"/>
      <c r="K659" s="127"/>
      <c r="L659" s="127"/>
    </row>
    <row r="660" spans="1:13" s="169" customFormat="1">
      <c r="A660" s="19"/>
      <c r="B660" s="98"/>
      <c r="C660" s="99">
        <v>1</v>
      </c>
      <c r="D660" s="75">
        <v>2</v>
      </c>
      <c r="E660" s="317"/>
      <c r="F660" s="127"/>
      <c r="G660" s="127"/>
      <c r="H660" s="40"/>
      <c r="I660" s="127"/>
      <c r="J660" s="127"/>
      <c r="K660" s="127"/>
      <c r="L660" s="127"/>
    </row>
    <row r="661" spans="1:13">
      <c r="B661" s="64" t="s">
        <v>14</v>
      </c>
      <c r="C661" s="85" t="s">
        <v>170</v>
      </c>
      <c r="D661" s="63">
        <v>529919.27899999998</v>
      </c>
      <c r="E661" s="301"/>
      <c r="G661" s="96"/>
    </row>
    <row r="662" spans="1:13">
      <c r="B662" s="64" t="s">
        <v>32</v>
      </c>
      <c r="C662" s="85" t="s">
        <v>171</v>
      </c>
      <c r="D662" s="63">
        <v>521041.09600000002</v>
      </c>
      <c r="E662" s="301"/>
      <c r="G662" s="96"/>
    </row>
    <row r="663" spans="1:13" s="169" customFormat="1">
      <c r="A663" s="19"/>
      <c r="B663" s="160"/>
      <c r="C663" s="87"/>
      <c r="D663" s="115"/>
      <c r="E663" s="314"/>
      <c r="F663" s="168"/>
      <c r="G663" s="127"/>
      <c r="H663" s="127"/>
      <c r="I663" s="40"/>
      <c r="J663" s="127"/>
      <c r="K663" s="127"/>
      <c r="L663" s="127"/>
      <c r="M663" s="127"/>
    </row>
    <row r="664" spans="1:13" s="169" customFormat="1">
      <c r="A664" s="19"/>
      <c r="B664" s="67" t="s">
        <v>277</v>
      </c>
      <c r="C664" s="83"/>
      <c r="D664" s="7"/>
      <c r="E664" s="303"/>
      <c r="F664" s="168"/>
      <c r="G664" s="127"/>
      <c r="H664" s="127"/>
      <c r="I664" s="40"/>
      <c r="J664" s="127"/>
      <c r="K664" s="127"/>
      <c r="L664" s="127"/>
      <c r="M664" s="127"/>
    </row>
    <row r="665" spans="1:13" s="169" customFormat="1" ht="15" customHeight="1">
      <c r="A665" s="127"/>
      <c r="B665" s="8" t="s">
        <v>278</v>
      </c>
      <c r="C665" s="94"/>
      <c r="D665" s="94"/>
      <c r="E665" s="301"/>
      <c r="F665" s="115"/>
      <c r="G665" s="115"/>
      <c r="H665" s="40"/>
      <c r="I665" s="40"/>
      <c r="J665" s="19"/>
      <c r="K665" s="19"/>
      <c r="L665" s="19"/>
      <c r="M665" s="19"/>
    </row>
    <row r="666" spans="1:13" s="169" customFormat="1">
      <c r="A666" s="19"/>
      <c r="B666" s="44" t="s">
        <v>7</v>
      </c>
      <c r="C666" s="84" t="s">
        <v>8</v>
      </c>
      <c r="D666" s="10" t="s">
        <v>9</v>
      </c>
      <c r="E666" s="317"/>
      <c r="F666" s="127"/>
      <c r="G666" s="127"/>
      <c r="H666" s="40"/>
      <c r="I666" s="127"/>
      <c r="J666" s="127"/>
      <c r="K666" s="127"/>
      <c r="L666" s="127"/>
    </row>
    <row r="667" spans="1:13" s="169" customFormat="1">
      <c r="A667" s="19"/>
      <c r="B667" s="107"/>
      <c r="C667" s="108"/>
      <c r="D667" s="11" t="s">
        <v>10</v>
      </c>
      <c r="E667" s="317"/>
      <c r="F667" s="127"/>
      <c r="G667" s="127"/>
      <c r="H667" s="40"/>
      <c r="I667" s="127"/>
      <c r="J667" s="127"/>
      <c r="K667" s="127"/>
      <c r="L667" s="127"/>
    </row>
    <row r="668" spans="1:13" s="169" customFormat="1">
      <c r="A668" s="19"/>
      <c r="B668" s="107"/>
      <c r="C668" s="108"/>
      <c r="D668" s="11" t="s">
        <v>11</v>
      </c>
      <c r="E668" s="317"/>
      <c r="F668" s="127"/>
      <c r="G668" s="127"/>
      <c r="H668" s="40"/>
      <c r="I668" s="127"/>
      <c r="J668" s="127"/>
      <c r="K668" s="127"/>
      <c r="L668" s="127"/>
    </row>
    <row r="669" spans="1:13" s="169" customFormat="1">
      <c r="A669" s="19"/>
      <c r="B669" s="98"/>
      <c r="C669" s="99">
        <v>1</v>
      </c>
      <c r="D669" s="75">
        <v>2</v>
      </c>
      <c r="E669" s="317"/>
      <c r="F669" s="127"/>
      <c r="G669" s="127"/>
      <c r="H669" s="40"/>
      <c r="I669" s="127"/>
      <c r="J669" s="127"/>
      <c r="K669" s="127"/>
      <c r="L669" s="127"/>
    </row>
    <row r="670" spans="1:13">
      <c r="B670" s="64" t="s">
        <v>124</v>
      </c>
      <c r="C670" s="60" t="s">
        <v>13</v>
      </c>
      <c r="D670" s="26">
        <f>D671</f>
        <v>93365.93299999999</v>
      </c>
      <c r="E670" s="301"/>
      <c r="G670" s="96"/>
    </row>
    <row r="671" spans="1:13">
      <c r="B671" s="64" t="s">
        <v>69</v>
      </c>
      <c r="C671" s="128" t="s">
        <v>125</v>
      </c>
      <c r="D671" s="26">
        <f>SUM(D672:D675)</f>
        <v>93365.93299999999</v>
      </c>
      <c r="E671" s="301"/>
      <c r="G671" s="96"/>
    </row>
    <row r="672" spans="1:13">
      <c r="B672" s="64" t="s">
        <v>71</v>
      </c>
      <c r="C672" s="56" t="s">
        <v>174</v>
      </c>
      <c r="D672" s="26">
        <v>93074.921000000002</v>
      </c>
      <c r="E672" s="301"/>
      <c r="G672" s="96"/>
    </row>
    <row r="673" spans="2:7">
      <c r="B673" s="55" t="s">
        <v>77</v>
      </c>
      <c r="C673" s="56" t="s">
        <v>127</v>
      </c>
      <c r="D673" s="37">
        <v>16.414999999999999</v>
      </c>
      <c r="E673" s="301"/>
      <c r="G673" s="96"/>
    </row>
    <row r="674" spans="2:7">
      <c r="B674" s="64" t="s">
        <v>81</v>
      </c>
      <c r="C674" s="56" t="s">
        <v>128</v>
      </c>
      <c r="D674" s="26">
        <v>98.23</v>
      </c>
      <c r="E674" s="301"/>
      <c r="G674" s="96"/>
    </row>
    <row r="675" spans="2:7">
      <c r="B675" s="64" t="s">
        <v>87</v>
      </c>
      <c r="C675" s="56" t="s">
        <v>129</v>
      </c>
      <c r="D675" s="26">
        <v>176.36699999999999</v>
      </c>
      <c r="E675" s="301"/>
      <c r="G675" s="96"/>
    </row>
    <row r="676" spans="2:7">
      <c r="B676" s="64" t="s">
        <v>175</v>
      </c>
      <c r="C676" s="62" t="s">
        <v>131</v>
      </c>
      <c r="D676" s="26">
        <f>D677+D682</f>
        <v>673208.46</v>
      </c>
      <c r="E676" s="301"/>
      <c r="G676" s="96"/>
    </row>
    <row r="677" spans="2:7">
      <c r="B677" s="64" t="s">
        <v>132</v>
      </c>
      <c r="C677" s="58" t="s">
        <v>39</v>
      </c>
      <c r="D677" s="26">
        <v>648304.14599999995</v>
      </c>
      <c r="E677" s="301"/>
      <c r="G677" s="96"/>
    </row>
    <row r="678" spans="2:7">
      <c r="B678" s="64"/>
      <c r="C678" s="65" t="s">
        <v>40</v>
      </c>
      <c r="D678" s="26"/>
      <c r="E678" s="301"/>
      <c r="G678" s="96"/>
    </row>
    <row r="679" spans="2:7">
      <c r="B679" s="64" t="s">
        <v>71</v>
      </c>
      <c r="C679" s="65" t="s">
        <v>41</v>
      </c>
      <c r="D679" s="26">
        <v>537173.37899999996</v>
      </c>
      <c r="E679" s="301"/>
      <c r="G679" s="96"/>
    </row>
    <row r="680" spans="2:7">
      <c r="B680" s="64" t="s">
        <v>77</v>
      </c>
      <c r="C680" s="129" t="s">
        <v>42</v>
      </c>
      <c r="D680" s="26">
        <f>D681</f>
        <v>19428.085999999999</v>
      </c>
      <c r="E680" s="301"/>
      <c r="G680" s="96"/>
    </row>
    <row r="681" spans="2:7">
      <c r="B681" s="64" t="s">
        <v>79</v>
      </c>
      <c r="C681" s="129" t="s">
        <v>46</v>
      </c>
      <c r="D681" s="26">
        <v>19428.085999999999</v>
      </c>
      <c r="E681" s="301"/>
      <c r="G681" s="96"/>
    </row>
    <row r="682" spans="2:7">
      <c r="B682" s="64" t="s">
        <v>133</v>
      </c>
      <c r="C682" s="58" t="s">
        <v>51</v>
      </c>
      <c r="D682" s="26">
        <f>D683</f>
        <v>24904.313999999998</v>
      </c>
      <c r="E682" s="301"/>
      <c r="G682" s="96"/>
    </row>
    <row r="683" spans="2:7">
      <c r="B683" s="64" t="s">
        <v>94</v>
      </c>
      <c r="C683" s="59" t="s">
        <v>134</v>
      </c>
      <c r="D683" s="110">
        <v>24904.313999999998</v>
      </c>
      <c r="E683" s="301"/>
      <c r="G683" s="96"/>
    </row>
    <row r="684" spans="2:7">
      <c r="B684" s="64" t="s">
        <v>137</v>
      </c>
      <c r="C684" s="60" t="s">
        <v>138</v>
      </c>
      <c r="D684" s="26">
        <f>D685+D686+D689</f>
        <v>581820.69200000004</v>
      </c>
      <c r="E684" s="301"/>
      <c r="G684" s="96"/>
    </row>
    <row r="685" spans="2:7">
      <c r="B685" s="64" t="s">
        <v>69</v>
      </c>
      <c r="C685" s="61" t="s">
        <v>139</v>
      </c>
      <c r="D685" s="26">
        <v>591061.36600000004</v>
      </c>
      <c r="E685" s="301"/>
      <c r="G685" s="96"/>
    </row>
    <row r="686" spans="2:7">
      <c r="B686" s="276" t="s">
        <v>91</v>
      </c>
      <c r="C686" s="145" t="s">
        <v>140</v>
      </c>
      <c r="D686" s="37">
        <f>D687+D688</f>
        <v>-12143.476000000002</v>
      </c>
      <c r="E686" s="301"/>
      <c r="G686" s="96"/>
    </row>
    <row r="687" spans="2:7">
      <c r="B687" s="151" t="s">
        <v>94</v>
      </c>
      <c r="C687" s="176" t="s">
        <v>176</v>
      </c>
      <c r="D687" s="37">
        <v>7099.4759999999997</v>
      </c>
      <c r="E687" s="301"/>
      <c r="G687" s="96"/>
    </row>
    <row r="688" spans="2:7">
      <c r="B688" s="151" t="s">
        <v>104</v>
      </c>
      <c r="C688" s="146" t="s">
        <v>141</v>
      </c>
      <c r="D688" s="37">
        <v>-19242.952000000001</v>
      </c>
      <c r="E688" s="301"/>
      <c r="G688" s="96"/>
    </row>
    <row r="689" spans="1:12">
      <c r="B689" s="64" t="s">
        <v>142</v>
      </c>
      <c r="C689" s="145" t="s">
        <v>143</v>
      </c>
      <c r="D689" s="26">
        <f>D690</f>
        <v>2902.8020000000001</v>
      </c>
      <c r="E689" s="301"/>
      <c r="G689" s="96"/>
    </row>
    <row r="690" spans="1:12">
      <c r="B690" s="64" t="s">
        <v>144</v>
      </c>
      <c r="C690" s="146" t="s">
        <v>141</v>
      </c>
      <c r="D690" s="26">
        <v>2902.8020000000001</v>
      </c>
      <c r="E690" s="301"/>
      <c r="G690" s="96"/>
    </row>
    <row r="691" spans="1:12">
      <c r="B691" s="64" t="s">
        <v>177</v>
      </c>
      <c r="C691" s="62" t="s">
        <v>146</v>
      </c>
      <c r="D691" s="26">
        <f>D670-D676+D684</f>
        <v>1978.1650000000373</v>
      </c>
      <c r="E691" s="301"/>
      <c r="G691" s="96"/>
    </row>
    <row r="692" spans="1:12">
      <c r="B692" s="64" t="s">
        <v>178</v>
      </c>
      <c r="C692" s="62" t="s">
        <v>148</v>
      </c>
      <c r="D692" s="63">
        <v>-1978.165</v>
      </c>
      <c r="E692" s="303">
        <f>D691+D692</f>
        <v>3.7289282772690058E-11</v>
      </c>
      <c r="G692" s="96"/>
    </row>
    <row r="693" spans="1:12" s="169" customFormat="1">
      <c r="A693" s="19"/>
      <c r="B693" s="111"/>
      <c r="C693" s="112"/>
      <c r="D693" s="113"/>
      <c r="E693" s="317"/>
      <c r="F693" s="127"/>
      <c r="G693" s="127"/>
      <c r="H693" s="40"/>
      <c r="I693" s="127"/>
      <c r="J693" s="127"/>
      <c r="K693" s="127"/>
      <c r="L693" s="127"/>
    </row>
    <row r="694" spans="1:12" s="169" customFormat="1" ht="15" customHeight="1">
      <c r="A694" s="19"/>
      <c r="B694" s="6" t="s">
        <v>279</v>
      </c>
      <c r="C694" s="94"/>
      <c r="D694" s="33"/>
      <c r="E694" s="317"/>
      <c r="F694" s="127"/>
      <c r="G694" s="127"/>
      <c r="H694" s="40"/>
      <c r="I694" s="127"/>
      <c r="J694" s="127"/>
      <c r="K694" s="127"/>
      <c r="L694" s="127"/>
    </row>
    <row r="695" spans="1:12" s="169" customFormat="1">
      <c r="A695" s="19"/>
      <c r="B695" s="322" t="s">
        <v>7</v>
      </c>
      <c r="C695" s="336" t="s">
        <v>200</v>
      </c>
      <c r="D695" s="117" t="s">
        <v>9</v>
      </c>
      <c r="E695" s="317"/>
      <c r="F695" s="127"/>
      <c r="G695" s="127"/>
      <c r="H695" s="40"/>
      <c r="I695" s="127"/>
      <c r="J695" s="127"/>
      <c r="K695" s="127"/>
      <c r="L695" s="127"/>
    </row>
    <row r="696" spans="1:12" s="169" customFormat="1">
      <c r="A696" s="19"/>
      <c r="B696" s="323"/>
      <c r="C696" s="337"/>
      <c r="D696" s="118" t="s">
        <v>194</v>
      </c>
      <c r="E696" s="317"/>
      <c r="F696" s="127"/>
      <c r="G696" s="127"/>
      <c r="H696" s="40"/>
      <c r="I696" s="127"/>
      <c r="J696" s="127"/>
      <c r="K696" s="127"/>
      <c r="L696" s="127"/>
    </row>
    <row r="697" spans="1:12" s="169" customFormat="1">
      <c r="A697" s="19"/>
      <c r="B697" s="242"/>
      <c r="C697" s="119"/>
      <c r="D697" s="120" t="s">
        <v>11</v>
      </c>
      <c r="E697" s="317"/>
      <c r="F697" s="127"/>
      <c r="G697" s="127"/>
      <c r="H697" s="40"/>
      <c r="I697" s="127"/>
      <c r="J697" s="127"/>
      <c r="K697" s="127"/>
      <c r="L697" s="127"/>
    </row>
    <row r="698" spans="1:12" s="169" customFormat="1">
      <c r="A698" s="19"/>
      <c r="B698" s="98"/>
      <c r="C698" s="121">
        <v>1</v>
      </c>
      <c r="D698" s="75">
        <v>2</v>
      </c>
      <c r="E698" s="317"/>
      <c r="F698" s="127"/>
      <c r="G698" s="127"/>
      <c r="H698" s="40"/>
      <c r="I698" s="127"/>
      <c r="J698" s="127"/>
      <c r="K698" s="127"/>
      <c r="L698" s="127"/>
    </row>
    <row r="699" spans="1:12">
      <c r="B699" s="64" t="s">
        <v>14</v>
      </c>
      <c r="C699" s="85" t="s">
        <v>280</v>
      </c>
      <c r="D699" s="63">
        <v>236881.60200000001</v>
      </c>
      <c r="E699" s="301"/>
      <c r="G699" s="96"/>
    </row>
    <row r="700" spans="1:12">
      <c r="B700" s="64" t="s">
        <v>32</v>
      </c>
      <c r="C700" s="85" t="s">
        <v>281</v>
      </c>
      <c r="D700" s="63">
        <v>422028.02500000002</v>
      </c>
      <c r="E700" s="301"/>
      <c r="G700" s="96"/>
    </row>
    <row r="701" spans="1:12">
      <c r="B701" s="64" t="s">
        <v>34</v>
      </c>
      <c r="C701" s="85" t="s">
        <v>207</v>
      </c>
      <c r="D701" s="63">
        <v>14298.833000000001</v>
      </c>
      <c r="E701" s="301"/>
      <c r="G701" s="96"/>
    </row>
    <row r="702" spans="1:12">
      <c r="B702" s="100"/>
      <c r="C702" s="85" t="s">
        <v>159</v>
      </c>
      <c r="D702" s="63">
        <f>SUM(D699:D701)</f>
        <v>673208.46000000008</v>
      </c>
      <c r="E702" s="303">
        <f>D676-D702</f>
        <v>0</v>
      </c>
      <c r="G702" s="96"/>
    </row>
    <row r="703" spans="1:12" s="169" customFormat="1">
      <c r="A703" s="19"/>
      <c r="B703" s="86"/>
      <c r="C703" s="87"/>
      <c r="D703" s="115"/>
      <c r="E703" s="317"/>
      <c r="F703" s="127"/>
      <c r="G703" s="127"/>
      <c r="H703" s="40"/>
      <c r="I703" s="127"/>
      <c r="J703" s="127"/>
      <c r="K703" s="127"/>
      <c r="L703" s="127"/>
    </row>
    <row r="704" spans="1:12" s="169" customFormat="1" ht="31.5" customHeight="1">
      <c r="A704" s="19"/>
      <c r="B704" s="335" t="s">
        <v>282</v>
      </c>
      <c r="C704" s="332"/>
      <c r="D704" s="33"/>
      <c r="E704" s="317"/>
      <c r="F704" s="127"/>
      <c r="G704" s="127"/>
      <c r="H704" s="40"/>
      <c r="I704" s="127"/>
      <c r="J704" s="127"/>
      <c r="K704" s="127"/>
      <c r="L704" s="127"/>
    </row>
    <row r="705" spans="1:12" s="169" customFormat="1">
      <c r="A705" s="19"/>
      <c r="B705" s="44" t="s">
        <v>7</v>
      </c>
      <c r="C705" s="84" t="s">
        <v>8</v>
      </c>
      <c r="D705" s="10" t="s">
        <v>9</v>
      </c>
      <c r="E705" s="317"/>
      <c r="F705" s="127"/>
      <c r="G705" s="127"/>
      <c r="H705" s="40"/>
      <c r="I705" s="127"/>
      <c r="J705" s="127"/>
      <c r="K705" s="127"/>
      <c r="L705" s="127"/>
    </row>
    <row r="706" spans="1:12" s="169" customFormat="1">
      <c r="A706" s="19"/>
      <c r="B706" s="107"/>
      <c r="C706" s="108"/>
      <c r="D706" s="11" t="s">
        <v>10</v>
      </c>
      <c r="E706" s="317"/>
      <c r="F706" s="127"/>
      <c r="G706" s="127"/>
      <c r="H706" s="40"/>
      <c r="I706" s="127"/>
      <c r="J706" s="127"/>
      <c r="K706" s="127"/>
      <c r="L706" s="127"/>
    </row>
    <row r="707" spans="1:12" s="169" customFormat="1">
      <c r="A707" s="19"/>
      <c r="B707" s="107"/>
      <c r="C707" s="108"/>
      <c r="D707" s="11" t="s">
        <v>11</v>
      </c>
      <c r="E707" s="317"/>
      <c r="F707" s="127"/>
      <c r="G707" s="127"/>
      <c r="H707" s="40"/>
      <c r="I707" s="127"/>
      <c r="J707" s="127"/>
      <c r="K707" s="127"/>
      <c r="L707" s="127"/>
    </row>
    <row r="708" spans="1:12" s="169" customFormat="1">
      <c r="A708" s="19"/>
      <c r="B708" s="98"/>
      <c r="C708" s="99">
        <v>1</v>
      </c>
      <c r="D708" s="75">
        <v>2</v>
      </c>
      <c r="E708" s="317"/>
      <c r="F708" s="127"/>
      <c r="G708" s="127"/>
      <c r="H708" s="40"/>
      <c r="I708" s="127"/>
      <c r="J708" s="127"/>
      <c r="K708" s="127"/>
      <c r="L708" s="127"/>
    </row>
    <row r="709" spans="1:12">
      <c r="B709" s="64" t="s">
        <v>14</v>
      </c>
      <c r="C709" s="85" t="s">
        <v>170</v>
      </c>
      <c r="D709" s="63">
        <v>123300.836</v>
      </c>
      <c r="E709" s="301"/>
      <c r="G709" s="96"/>
    </row>
    <row r="710" spans="1:12">
      <c r="B710" s="64" t="s">
        <v>32</v>
      </c>
      <c r="C710" s="85" t="s">
        <v>171</v>
      </c>
      <c r="D710" s="63">
        <v>133222.264</v>
      </c>
      <c r="E710" s="301"/>
      <c r="G710" s="96"/>
    </row>
    <row r="711" spans="1:12" s="169" customFormat="1">
      <c r="A711" s="19"/>
      <c r="B711" s="33"/>
      <c r="C711" s="116"/>
      <c r="D711" s="40"/>
      <c r="E711" s="317"/>
      <c r="F711" s="127"/>
      <c r="G711" s="127"/>
      <c r="H711" s="40"/>
      <c r="I711" s="127"/>
      <c r="J711" s="127"/>
      <c r="K711" s="127"/>
      <c r="L711" s="127"/>
    </row>
    <row r="712" spans="1:12" s="169" customFormat="1">
      <c r="A712" s="19"/>
      <c r="B712" s="86" t="s">
        <v>283</v>
      </c>
      <c r="C712" s="87"/>
      <c r="D712" s="88"/>
      <c r="E712" s="317"/>
      <c r="F712" s="127"/>
      <c r="G712" s="127"/>
      <c r="H712" s="40"/>
      <c r="I712" s="127"/>
      <c r="J712" s="127"/>
      <c r="K712" s="127"/>
      <c r="L712" s="127"/>
    </row>
    <row r="713" spans="1:12" s="169" customFormat="1" ht="15" customHeight="1">
      <c r="A713" s="127"/>
      <c r="B713" s="8" t="s">
        <v>284</v>
      </c>
      <c r="C713" s="94"/>
      <c r="D713" s="33"/>
      <c r="E713" s="314"/>
      <c r="F713" s="115"/>
      <c r="G713" s="40"/>
      <c r="H713" s="40"/>
      <c r="I713" s="19"/>
      <c r="J713" s="19"/>
      <c r="K713" s="19"/>
      <c r="L713" s="19"/>
    </row>
    <row r="714" spans="1:12" s="169" customFormat="1">
      <c r="A714" s="19"/>
      <c r="B714" s="44" t="s">
        <v>7</v>
      </c>
      <c r="C714" s="84" t="s">
        <v>8</v>
      </c>
      <c r="D714" s="10" t="s">
        <v>9</v>
      </c>
      <c r="E714" s="317"/>
      <c r="F714" s="127"/>
      <c r="G714" s="127"/>
      <c r="H714" s="40"/>
      <c r="I714" s="127"/>
      <c r="J714" s="127"/>
      <c r="K714" s="127"/>
      <c r="L714" s="127"/>
    </row>
    <row r="715" spans="1:12" s="169" customFormat="1">
      <c r="A715" s="19"/>
      <c r="B715" s="107"/>
      <c r="C715" s="108"/>
      <c r="D715" s="11" t="s">
        <v>10</v>
      </c>
      <c r="E715" s="317"/>
      <c r="F715" s="127"/>
      <c r="G715" s="127"/>
      <c r="H715" s="40"/>
      <c r="I715" s="127"/>
      <c r="J715" s="127"/>
      <c r="K715" s="127"/>
      <c r="L715" s="127"/>
    </row>
    <row r="716" spans="1:12" s="169" customFormat="1">
      <c r="A716" s="19"/>
      <c r="B716" s="107"/>
      <c r="C716" s="108"/>
      <c r="D716" s="11" t="s">
        <v>11</v>
      </c>
      <c r="E716" s="317"/>
      <c r="F716" s="127"/>
      <c r="G716" s="127"/>
      <c r="H716" s="40"/>
      <c r="I716" s="127"/>
      <c r="J716" s="127"/>
      <c r="K716" s="127"/>
      <c r="L716" s="127"/>
    </row>
    <row r="717" spans="1:12" s="169" customFormat="1">
      <c r="A717" s="19"/>
      <c r="B717" s="98"/>
      <c r="C717" s="99">
        <v>1</v>
      </c>
      <c r="D717" s="75">
        <v>2</v>
      </c>
      <c r="E717" s="317"/>
      <c r="F717" s="127"/>
      <c r="G717" s="127"/>
      <c r="H717" s="40"/>
      <c r="I717" s="127"/>
      <c r="J717" s="127"/>
      <c r="K717" s="127"/>
      <c r="L717" s="127"/>
    </row>
    <row r="718" spans="1:12">
      <c r="B718" s="64" t="s">
        <v>124</v>
      </c>
      <c r="C718" s="60" t="s">
        <v>13</v>
      </c>
      <c r="D718" s="26">
        <f>D719</f>
        <v>55553.960000000006</v>
      </c>
      <c r="E718" s="301"/>
      <c r="G718" s="96"/>
    </row>
    <row r="719" spans="1:12">
      <c r="B719" s="64" t="s">
        <v>69</v>
      </c>
      <c r="C719" s="128" t="s">
        <v>125</v>
      </c>
      <c r="D719" s="26">
        <f>SUM(D720:D723)</f>
        <v>55553.960000000006</v>
      </c>
      <c r="E719" s="301"/>
      <c r="G719" s="96"/>
    </row>
    <row r="720" spans="1:12">
      <c r="B720" s="64" t="s">
        <v>71</v>
      </c>
      <c r="C720" s="56" t="s">
        <v>174</v>
      </c>
      <c r="D720" s="26">
        <v>48152.544000000002</v>
      </c>
      <c r="E720" s="301"/>
      <c r="G720" s="96"/>
    </row>
    <row r="721" spans="2:7">
      <c r="B721" s="64" t="s">
        <v>77</v>
      </c>
      <c r="C721" s="56" t="s">
        <v>127</v>
      </c>
      <c r="D721" s="26">
        <v>109.434</v>
      </c>
      <c r="E721" s="301"/>
      <c r="G721" s="96"/>
    </row>
    <row r="722" spans="2:7">
      <c r="B722" s="64" t="s">
        <v>81</v>
      </c>
      <c r="C722" s="56" t="s">
        <v>128</v>
      </c>
      <c r="D722" s="26">
        <v>9565.6059999999998</v>
      </c>
      <c r="E722" s="301"/>
      <c r="G722" s="96"/>
    </row>
    <row r="723" spans="2:7">
      <c r="B723" s="64" t="s">
        <v>87</v>
      </c>
      <c r="C723" s="56" t="s">
        <v>129</v>
      </c>
      <c r="D723" s="26">
        <v>-2273.6239999999998</v>
      </c>
      <c r="E723" s="301"/>
      <c r="G723" s="96"/>
    </row>
    <row r="724" spans="2:7">
      <c r="B724" s="64" t="s">
        <v>175</v>
      </c>
      <c r="C724" s="62" t="s">
        <v>131</v>
      </c>
      <c r="D724" s="26">
        <f>D725+D754</f>
        <v>2322545.7949999999</v>
      </c>
      <c r="E724" s="301"/>
      <c r="G724" s="96"/>
    </row>
    <row r="725" spans="2:7">
      <c r="B725" s="64" t="s">
        <v>132</v>
      </c>
      <c r="C725" s="58" t="s">
        <v>39</v>
      </c>
      <c r="D725" s="26">
        <v>2319584.219</v>
      </c>
      <c r="E725" s="301"/>
      <c r="G725" s="96"/>
    </row>
    <row r="726" spans="2:7">
      <c r="B726" s="64"/>
      <c r="C726" s="65" t="s">
        <v>40</v>
      </c>
      <c r="D726" s="26"/>
      <c r="E726" s="301"/>
      <c r="G726" s="96"/>
    </row>
    <row r="727" spans="2:7">
      <c r="B727" s="64" t="s">
        <v>71</v>
      </c>
      <c r="C727" s="65" t="s">
        <v>41</v>
      </c>
      <c r="D727" s="26">
        <v>310652.80800000002</v>
      </c>
      <c r="E727" s="301"/>
      <c r="G727" s="96"/>
    </row>
    <row r="728" spans="2:7">
      <c r="B728" s="64" t="s">
        <v>77</v>
      </c>
      <c r="C728" s="129" t="s">
        <v>42</v>
      </c>
      <c r="D728" s="26">
        <v>43543.163</v>
      </c>
      <c r="E728" s="301"/>
      <c r="G728" s="96"/>
    </row>
    <row r="729" spans="2:7">
      <c r="B729" s="64" t="s">
        <v>79</v>
      </c>
      <c r="C729" s="129" t="s">
        <v>44</v>
      </c>
      <c r="D729" s="26">
        <v>36456.313999999998</v>
      </c>
      <c r="E729" s="301"/>
      <c r="G729" s="96"/>
    </row>
    <row r="730" spans="2:7">
      <c r="B730" s="64" t="s">
        <v>80</v>
      </c>
      <c r="C730" s="129" t="s">
        <v>46</v>
      </c>
      <c r="D730" s="26">
        <v>7086.8490000000002</v>
      </c>
      <c r="E730" s="303">
        <f>SUM(D732:D752)-D730</f>
        <v>-2266.5059999999994</v>
      </c>
      <c r="G730" s="96"/>
    </row>
    <row r="731" spans="2:7">
      <c r="B731" s="64"/>
      <c r="C731" s="65" t="s">
        <v>40</v>
      </c>
      <c r="D731" s="26"/>
      <c r="E731" s="301"/>
      <c r="G731" s="96"/>
    </row>
    <row r="732" spans="2:7">
      <c r="B732" s="64" t="s">
        <v>257</v>
      </c>
      <c r="C732" s="150" t="s">
        <v>285</v>
      </c>
      <c r="D732" s="251">
        <v>709.6</v>
      </c>
      <c r="E732" s="301"/>
      <c r="G732" s="96"/>
    </row>
    <row r="733" spans="2:7">
      <c r="B733" s="64" t="s">
        <v>286</v>
      </c>
      <c r="C733" s="150" t="s">
        <v>287</v>
      </c>
      <c r="D733" s="251">
        <v>282.89999999999998</v>
      </c>
      <c r="E733" s="301"/>
      <c r="G733" s="96"/>
    </row>
    <row r="734" spans="2:7">
      <c r="B734" s="64" t="s">
        <v>288</v>
      </c>
      <c r="C734" s="150" t="s">
        <v>289</v>
      </c>
      <c r="D734" s="251">
        <v>722.2</v>
      </c>
      <c r="E734" s="301"/>
      <c r="G734" s="96"/>
    </row>
    <row r="735" spans="2:7">
      <c r="B735" s="64" t="s">
        <v>290</v>
      </c>
      <c r="C735" s="150" t="s">
        <v>291</v>
      </c>
      <c r="D735" s="251">
        <v>212.8</v>
      </c>
      <c r="E735" s="301"/>
      <c r="G735" s="96"/>
    </row>
    <row r="736" spans="2:7">
      <c r="B736" s="64" t="s">
        <v>292</v>
      </c>
      <c r="C736" s="150" t="s">
        <v>293</v>
      </c>
      <c r="D736" s="251">
        <v>200.93299999999999</v>
      </c>
      <c r="E736" s="301"/>
      <c r="G736" s="96"/>
    </row>
    <row r="737" spans="2:7">
      <c r="B737" s="64" t="s">
        <v>294</v>
      </c>
      <c r="C737" s="150" t="s">
        <v>295</v>
      </c>
      <c r="D737" s="251">
        <v>112.7</v>
      </c>
      <c r="E737" s="301"/>
      <c r="G737" s="96"/>
    </row>
    <row r="738" spans="2:7">
      <c r="B738" s="64" t="s">
        <v>296</v>
      </c>
      <c r="C738" s="150" t="s">
        <v>297</v>
      </c>
      <c r="D738" s="251">
        <v>372.6</v>
      </c>
      <c r="E738" s="301"/>
      <c r="G738" s="96"/>
    </row>
    <row r="739" spans="2:7">
      <c r="B739" s="64" t="s">
        <v>298</v>
      </c>
      <c r="C739" s="150" t="s">
        <v>299</v>
      </c>
      <c r="D739" s="251">
        <v>406</v>
      </c>
      <c r="E739" s="301"/>
      <c r="G739" s="96"/>
    </row>
    <row r="740" spans="2:7">
      <c r="B740" s="64" t="s">
        <v>300</v>
      </c>
      <c r="C740" s="150" t="s">
        <v>301</v>
      </c>
      <c r="D740" s="251">
        <v>92</v>
      </c>
      <c r="E740" s="301"/>
      <c r="G740" s="96"/>
    </row>
    <row r="741" spans="2:7">
      <c r="B741" s="64" t="s">
        <v>302</v>
      </c>
      <c r="C741" s="150" t="s">
        <v>303</v>
      </c>
      <c r="D741" s="251">
        <v>193.2</v>
      </c>
      <c r="E741" s="301"/>
      <c r="G741" s="96"/>
    </row>
    <row r="742" spans="2:7">
      <c r="B742" s="64" t="s">
        <v>304</v>
      </c>
      <c r="C742" s="150" t="s">
        <v>305</v>
      </c>
      <c r="D742" s="251">
        <v>312.8</v>
      </c>
      <c r="E742" s="301"/>
      <c r="G742" s="96"/>
    </row>
    <row r="743" spans="2:7">
      <c r="B743" s="64" t="s">
        <v>306</v>
      </c>
      <c r="C743" s="150" t="s">
        <v>307</v>
      </c>
      <c r="D743" s="251">
        <v>287.5</v>
      </c>
      <c r="E743" s="301"/>
      <c r="G743" s="96"/>
    </row>
    <row r="744" spans="2:7">
      <c r="B744" s="64" t="s">
        <v>308</v>
      </c>
      <c r="C744" s="150" t="s">
        <v>309</v>
      </c>
      <c r="D744" s="251">
        <v>59.8</v>
      </c>
      <c r="E744" s="301"/>
      <c r="G744" s="96"/>
    </row>
    <row r="745" spans="2:7">
      <c r="B745" s="64" t="s">
        <v>310</v>
      </c>
      <c r="C745" s="150" t="s">
        <v>311</v>
      </c>
      <c r="D745" s="251">
        <v>52.9</v>
      </c>
      <c r="E745" s="301"/>
      <c r="G745" s="96"/>
    </row>
    <row r="746" spans="2:7">
      <c r="B746" s="64" t="s">
        <v>312</v>
      </c>
      <c r="C746" s="150" t="s">
        <v>313</v>
      </c>
      <c r="D746" s="251">
        <v>59.8</v>
      </c>
      <c r="E746" s="301"/>
      <c r="G746" s="96"/>
    </row>
    <row r="747" spans="2:7">
      <c r="B747" s="64" t="s">
        <v>314</v>
      </c>
      <c r="C747" s="150" t="s">
        <v>315</v>
      </c>
      <c r="D747" s="251">
        <v>236.9</v>
      </c>
      <c r="E747" s="301"/>
      <c r="G747" s="96"/>
    </row>
    <row r="748" spans="2:7">
      <c r="B748" s="64" t="s">
        <v>316</v>
      </c>
      <c r="C748" s="150" t="s">
        <v>317</v>
      </c>
      <c r="D748" s="251">
        <v>51.8</v>
      </c>
      <c r="E748" s="301"/>
      <c r="G748" s="96"/>
    </row>
    <row r="749" spans="2:7">
      <c r="B749" s="64" t="s">
        <v>318</v>
      </c>
      <c r="C749" s="150" t="s">
        <v>319</v>
      </c>
      <c r="D749" s="251">
        <v>230</v>
      </c>
      <c r="E749" s="301"/>
      <c r="G749" s="96"/>
    </row>
    <row r="750" spans="2:7">
      <c r="B750" s="64" t="s">
        <v>320</v>
      </c>
      <c r="C750" s="150" t="s">
        <v>321</v>
      </c>
      <c r="D750" s="251">
        <v>112.31</v>
      </c>
      <c r="E750" s="301"/>
      <c r="G750" s="96"/>
    </row>
    <row r="751" spans="2:7">
      <c r="B751" s="64" t="s">
        <v>322</v>
      </c>
      <c r="C751" s="150" t="s">
        <v>323</v>
      </c>
      <c r="D751" s="251">
        <v>51.8</v>
      </c>
      <c r="E751" s="301"/>
      <c r="G751" s="96"/>
    </row>
    <row r="752" spans="2:7">
      <c r="B752" s="64" t="s">
        <v>324</v>
      </c>
      <c r="C752" s="150" t="s">
        <v>325</v>
      </c>
      <c r="D752" s="251">
        <v>59.8</v>
      </c>
      <c r="E752" s="301"/>
      <c r="G752" s="96"/>
    </row>
    <row r="753" spans="1:12">
      <c r="B753" s="64" t="s">
        <v>81</v>
      </c>
      <c r="C753" s="165" t="s">
        <v>50</v>
      </c>
      <c r="D753" s="26">
        <v>1919820.5079999999</v>
      </c>
      <c r="E753" s="301"/>
      <c r="G753" s="96"/>
    </row>
    <row r="754" spans="1:12">
      <c r="B754" s="64" t="s">
        <v>133</v>
      </c>
      <c r="C754" s="58" t="s">
        <v>51</v>
      </c>
      <c r="D754" s="26">
        <f>D755</f>
        <v>2961.576</v>
      </c>
      <c r="E754" s="301"/>
      <c r="G754" s="96"/>
    </row>
    <row r="755" spans="1:12">
      <c r="B755" s="64" t="s">
        <v>94</v>
      </c>
      <c r="C755" s="59" t="s">
        <v>134</v>
      </c>
      <c r="D755" s="110">
        <v>2961.576</v>
      </c>
      <c r="E755" s="301"/>
      <c r="G755" s="96"/>
    </row>
    <row r="756" spans="1:12">
      <c r="B756" s="64" t="s">
        <v>137</v>
      </c>
      <c r="C756" s="60" t="s">
        <v>138</v>
      </c>
      <c r="D756" s="26">
        <f>D757+D758+D762</f>
        <v>2181275.1149999998</v>
      </c>
      <c r="E756" s="301"/>
      <c r="G756" s="96"/>
    </row>
    <row r="757" spans="1:12">
      <c r="B757" s="64" t="s">
        <v>69</v>
      </c>
      <c r="C757" s="61" t="s">
        <v>139</v>
      </c>
      <c r="D757" s="26">
        <v>3513801.2629999998</v>
      </c>
      <c r="E757" s="301"/>
      <c r="G757" s="96"/>
    </row>
    <row r="758" spans="1:12">
      <c r="B758" s="64" t="s">
        <v>91</v>
      </c>
      <c r="C758" s="145" t="s">
        <v>140</v>
      </c>
      <c r="D758" s="26">
        <f>D759+D761</f>
        <v>-1335576.736</v>
      </c>
      <c r="E758" s="301"/>
      <c r="G758" s="96"/>
    </row>
    <row r="759" spans="1:12">
      <c r="B759" s="64" t="s">
        <v>94</v>
      </c>
      <c r="C759" s="176" t="s">
        <v>176</v>
      </c>
      <c r="D759" s="26">
        <v>3753.866</v>
      </c>
      <c r="E759" s="301"/>
      <c r="G759" s="96"/>
    </row>
    <row r="760" spans="1:12">
      <c r="B760" s="64" t="s">
        <v>96</v>
      </c>
      <c r="C760" s="152" t="s">
        <v>326</v>
      </c>
      <c r="D760" s="110">
        <v>3698.1689999999999</v>
      </c>
      <c r="E760" s="303"/>
      <c r="G760" s="96"/>
    </row>
    <row r="761" spans="1:12">
      <c r="B761" s="151" t="s">
        <v>104</v>
      </c>
      <c r="C761" s="146" t="s">
        <v>141</v>
      </c>
      <c r="D761" s="37">
        <v>-1339330.602</v>
      </c>
      <c r="E761" s="301"/>
      <c r="G761" s="96"/>
    </row>
    <row r="762" spans="1:12">
      <c r="B762" s="32" t="s">
        <v>142</v>
      </c>
      <c r="C762" s="145" t="s">
        <v>143</v>
      </c>
      <c r="D762" s="37">
        <f>D763</f>
        <v>3050.5880000000002</v>
      </c>
      <c r="E762" s="301"/>
      <c r="G762" s="96"/>
    </row>
    <row r="763" spans="1:12">
      <c r="B763" s="151" t="s">
        <v>144</v>
      </c>
      <c r="C763" s="146" t="s">
        <v>141</v>
      </c>
      <c r="D763" s="37">
        <v>3050.5880000000002</v>
      </c>
      <c r="E763" s="301"/>
      <c r="G763" s="96"/>
    </row>
    <row r="764" spans="1:12">
      <c r="B764" s="64" t="s">
        <v>177</v>
      </c>
      <c r="C764" s="62" t="s">
        <v>146</v>
      </c>
      <c r="D764" s="26">
        <f>D718-D724+D756</f>
        <v>-85716.720000000205</v>
      </c>
      <c r="E764" s="301"/>
      <c r="G764" s="96"/>
    </row>
    <row r="765" spans="1:12">
      <c r="B765" s="64" t="s">
        <v>178</v>
      </c>
      <c r="C765" s="62" t="s">
        <v>148</v>
      </c>
      <c r="D765" s="63">
        <v>85716.72</v>
      </c>
      <c r="E765" s="303">
        <f>D764+D765</f>
        <v>-2.0372681319713593E-10</v>
      </c>
      <c r="G765" s="96"/>
    </row>
    <row r="766" spans="1:12" s="169" customFormat="1">
      <c r="A766" s="19"/>
      <c r="B766" s="124"/>
      <c r="C766" s="125"/>
      <c r="D766" s="88"/>
      <c r="E766" s="317"/>
      <c r="F766" s="127"/>
      <c r="G766" s="127"/>
      <c r="H766" s="40"/>
      <c r="I766" s="127"/>
      <c r="J766" s="127"/>
      <c r="K766" s="127"/>
      <c r="L766" s="127"/>
    </row>
    <row r="767" spans="1:12" s="169" customFormat="1" ht="15" customHeight="1">
      <c r="A767" s="19"/>
      <c r="B767" s="6" t="s">
        <v>327</v>
      </c>
      <c r="C767" s="94"/>
      <c r="D767" s="33"/>
      <c r="E767" s="317"/>
      <c r="F767" s="127"/>
      <c r="G767" s="127"/>
      <c r="H767" s="40"/>
      <c r="I767" s="127"/>
      <c r="J767" s="127"/>
      <c r="K767" s="127"/>
      <c r="L767" s="127"/>
    </row>
    <row r="768" spans="1:12" s="169" customFormat="1">
      <c r="A768" s="19"/>
      <c r="B768" s="322" t="s">
        <v>7</v>
      </c>
      <c r="C768" s="336" t="s">
        <v>200</v>
      </c>
      <c r="D768" s="117" t="s">
        <v>9</v>
      </c>
      <c r="E768" s="317"/>
      <c r="F768" s="127"/>
      <c r="G768" s="127"/>
      <c r="H768" s="40"/>
      <c r="I768" s="127"/>
      <c r="J768" s="127"/>
      <c r="K768" s="127"/>
      <c r="L768" s="127"/>
    </row>
    <row r="769" spans="1:13" s="169" customFormat="1">
      <c r="A769" s="19"/>
      <c r="B769" s="323"/>
      <c r="C769" s="337"/>
      <c r="D769" s="118" t="s">
        <v>194</v>
      </c>
      <c r="E769" s="317"/>
      <c r="F769" s="127"/>
      <c r="G769" s="127"/>
      <c r="H769" s="40"/>
      <c r="I769" s="127"/>
      <c r="J769" s="127"/>
      <c r="K769" s="127"/>
      <c r="L769" s="127"/>
    </row>
    <row r="770" spans="1:13" s="169" customFormat="1">
      <c r="A770" s="19"/>
      <c r="B770" s="242"/>
      <c r="C770" s="119"/>
      <c r="D770" s="120" t="s">
        <v>11</v>
      </c>
      <c r="E770" s="317"/>
      <c r="F770" s="127"/>
      <c r="G770" s="127"/>
      <c r="H770" s="40"/>
      <c r="I770" s="127"/>
      <c r="J770" s="127"/>
      <c r="K770" s="127"/>
      <c r="L770" s="127"/>
    </row>
    <row r="771" spans="1:13" s="169" customFormat="1">
      <c r="A771" s="19"/>
      <c r="B771" s="98"/>
      <c r="C771" s="121">
        <v>1</v>
      </c>
      <c r="D771" s="75">
        <v>2</v>
      </c>
      <c r="E771" s="317"/>
      <c r="F771" s="127"/>
      <c r="G771" s="127"/>
      <c r="H771" s="40"/>
      <c r="I771" s="127"/>
      <c r="J771" s="127"/>
      <c r="K771" s="127"/>
      <c r="L771" s="127"/>
    </row>
    <row r="772" spans="1:13">
      <c r="B772" s="64" t="s">
        <v>69</v>
      </c>
      <c r="C772" s="85" t="s">
        <v>328</v>
      </c>
      <c r="D772" s="123">
        <v>118488.205</v>
      </c>
      <c r="E772" s="301"/>
      <c r="G772" s="96"/>
    </row>
    <row r="773" spans="1:13">
      <c r="B773" s="64" t="s">
        <v>91</v>
      </c>
      <c r="C773" s="85" t="s">
        <v>329</v>
      </c>
      <c r="D773" s="63">
        <v>34404.016000000003</v>
      </c>
      <c r="E773" s="301"/>
      <c r="G773" s="96"/>
    </row>
    <row r="774" spans="1:13">
      <c r="B774" s="64" t="s">
        <v>142</v>
      </c>
      <c r="C774" s="85" t="s">
        <v>330</v>
      </c>
      <c r="D774" s="63">
        <v>452312.31199999998</v>
      </c>
      <c r="E774" s="301"/>
      <c r="G774" s="96"/>
    </row>
    <row r="775" spans="1:13">
      <c r="B775" s="64" t="s">
        <v>155</v>
      </c>
      <c r="C775" s="85" t="s">
        <v>331</v>
      </c>
      <c r="D775" s="131">
        <v>914705.34</v>
      </c>
      <c r="E775" s="301"/>
      <c r="G775" s="96"/>
    </row>
    <row r="776" spans="1:13">
      <c r="B776" s="64" t="s">
        <v>157</v>
      </c>
      <c r="C776" s="85" t="s">
        <v>332</v>
      </c>
      <c r="D776" s="132">
        <v>783441.57700000005</v>
      </c>
      <c r="E776" s="301"/>
      <c r="G776" s="96"/>
    </row>
    <row r="777" spans="1:13">
      <c r="B777" s="64" t="s">
        <v>206</v>
      </c>
      <c r="C777" s="85" t="s">
        <v>333</v>
      </c>
      <c r="D777" s="132">
        <v>963.84400000000005</v>
      </c>
      <c r="E777" s="301"/>
      <c r="G777" s="96"/>
    </row>
    <row r="778" spans="1:13">
      <c r="B778" s="64" t="s">
        <v>208</v>
      </c>
      <c r="C778" s="85" t="s">
        <v>207</v>
      </c>
      <c r="D778" s="132">
        <v>18230.501</v>
      </c>
      <c r="E778" s="301"/>
      <c r="G778" s="96"/>
    </row>
    <row r="779" spans="1:13">
      <c r="B779" s="100"/>
      <c r="C779" s="85" t="s">
        <v>159</v>
      </c>
      <c r="D779" s="63">
        <f>SUM(D772:D778)</f>
        <v>2322545.7950000004</v>
      </c>
      <c r="E779" s="303">
        <f>D724-D779</f>
        <v>0</v>
      </c>
      <c r="G779" s="96"/>
    </row>
    <row r="780" spans="1:13" s="169" customFormat="1">
      <c r="A780" s="19"/>
      <c r="B780" s="124"/>
      <c r="C780" s="125"/>
      <c r="D780" s="88"/>
      <c r="E780" s="316"/>
      <c r="F780" s="168"/>
      <c r="G780" s="127"/>
      <c r="H780" s="127"/>
      <c r="I780" s="40"/>
      <c r="J780" s="127"/>
      <c r="K780" s="127"/>
      <c r="L780" s="127"/>
      <c r="M780" s="127"/>
    </row>
    <row r="781" spans="1:13" s="169" customFormat="1" ht="30" customHeight="1">
      <c r="A781" s="19"/>
      <c r="B781" s="335" t="s">
        <v>334</v>
      </c>
      <c r="C781" s="332"/>
      <c r="D781" s="161"/>
      <c r="E781" s="301"/>
      <c r="F781" s="168"/>
      <c r="G781" s="127"/>
      <c r="H781" s="127"/>
      <c r="I781" s="40"/>
      <c r="J781" s="127"/>
      <c r="K781" s="127"/>
      <c r="L781" s="127"/>
      <c r="M781" s="127"/>
    </row>
    <row r="782" spans="1:13" s="169" customFormat="1">
      <c r="A782" s="19"/>
      <c r="B782" s="44" t="s">
        <v>7</v>
      </c>
      <c r="C782" s="84" t="s">
        <v>8</v>
      </c>
      <c r="D782" s="10" t="s">
        <v>9</v>
      </c>
      <c r="E782" s="317"/>
      <c r="F782" s="127"/>
      <c r="G782" s="127"/>
      <c r="H782" s="40"/>
      <c r="I782" s="127"/>
      <c r="J782" s="127"/>
      <c r="K782" s="127"/>
      <c r="L782" s="127"/>
    </row>
    <row r="783" spans="1:13" s="169" customFormat="1">
      <c r="A783" s="19"/>
      <c r="B783" s="107"/>
      <c r="C783" s="108"/>
      <c r="D783" s="11" t="s">
        <v>10</v>
      </c>
      <c r="E783" s="317"/>
      <c r="F783" s="127"/>
      <c r="G783" s="127"/>
      <c r="H783" s="40"/>
      <c r="I783" s="127"/>
      <c r="J783" s="127"/>
      <c r="K783" s="127"/>
      <c r="L783" s="127"/>
    </row>
    <row r="784" spans="1:13" s="169" customFormat="1">
      <c r="A784" s="19"/>
      <c r="B784" s="107"/>
      <c r="C784" s="108"/>
      <c r="D784" s="11" t="s">
        <v>11</v>
      </c>
      <c r="E784" s="317"/>
      <c r="F784" s="127"/>
      <c r="G784" s="127"/>
      <c r="H784" s="40"/>
      <c r="I784" s="127"/>
      <c r="J784" s="127"/>
      <c r="K784" s="127"/>
      <c r="L784" s="127"/>
    </row>
    <row r="785" spans="1:12" s="169" customFormat="1">
      <c r="A785" s="19"/>
      <c r="B785" s="98"/>
      <c r="C785" s="99">
        <v>1</v>
      </c>
      <c r="D785" s="75">
        <v>2</v>
      </c>
      <c r="E785" s="317"/>
      <c r="F785" s="127"/>
      <c r="G785" s="127"/>
      <c r="H785" s="40"/>
      <c r="I785" s="127"/>
      <c r="J785" s="127"/>
      <c r="K785" s="127"/>
      <c r="L785" s="127"/>
    </row>
    <row r="786" spans="1:12">
      <c r="B786" s="64" t="s">
        <v>14</v>
      </c>
      <c r="C786" s="85" t="s">
        <v>170</v>
      </c>
      <c r="D786" s="63">
        <v>2006262.561</v>
      </c>
      <c r="E786" s="301"/>
      <c r="G786" s="96"/>
    </row>
    <row r="787" spans="1:12">
      <c r="B787" s="64" t="s">
        <v>32</v>
      </c>
      <c r="C787" s="85" t="s">
        <v>171</v>
      </c>
      <c r="D787" s="63">
        <v>1981288.7579999999</v>
      </c>
      <c r="E787" s="301"/>
      <c r="G787" s="96"/>
    </row>
    <row r="788" spans="1:12" s="169" customFormat="1">
      <c r="A788" s="19"/>
      <c r="B788" s="124"/>
      <c r="C788" s="125"/>
      <c r="D788" s="88"/>
      <c r="E788" s="317"/>
      <c r="F788" s="127"/>
      <c r="G788" s="127"/>
      <c r="H788" s="40"/>
      <c r="I788" s="127"/>
      <c r="J788" s="127"/>
      <c r="K788" s="127"/>
      <c r="L788" s="127"/>
    </row>
    <row r="789" spans="1:12" s="169" customFormat="1">
      <c r="A789" s="19"/>
      <c r="B789" s="86" t="s">
        <v>335</v>
      </c>
      <c r="C789" s="87"/>
      <c r="D789" s="88"/>
      <c r="E789" s="317"/>
      <c r="F789" s="127"/>
      <c r="G789" s="127"/>
      <c r="H789" s="40"/>
      <c r="I789" s="127"/>
      <c r="J789" s="127"/>
      <c r="K789" s="127"/>
      <c r="L789" s="127"/>
    </row>
    <row r="790" spans="1:12" s="169" customFormat="1" ht="15" customHeight="1">
      <c r="A790" s="127"/>
      <c r="B790" s="8" t="s">
        <v>336</v>
      </c>
      <c r="C790" s="94"/>
      <c r="D790" s="33"/>
      <c r="E790" s="314"/>
      <c r="F790" s="115"/>
      <c r="G790" s="40"/>
      <c r="H790" s="40"/>
      <c r="I790" s="19"/>
      <c r="J790" s="19"/>
      <c r="K790" s="19"/>
      <c r="L790" s="19"/>
    </row>
    <row r="791" spans="1:12" s="169" customFormat="1">
      <c r="A791" s="19"/>
      <c r="B791" s="44" t="s">
        <v>7</v>
      </c>
      <c r="C791" s="84" t="s">
        <v>8</v>
      </c>
      <c r="D791" s="10" t="s">
        <v>9</v>
      </c>
      <c r="E791" s="317"/>
      <c r="F791" s="127"/>
      <c r="G791" s="127"/>
      <c r="H791" s="40"/>
      <c r="I791" s="127"/>
      <c r="J791" s="127"/>
      <c r="K791" s="127"/>
      <c r="L791" s="127"/>
    </row>
    <row r="792" spans="1:12" s="169" customFormat="1">
      <c r="A792" s="19"/>
      <c r="B792" s="107"/>
      <c r="C792" s="108"/>
      <c r="D792" s="11" t="s">
        <v>10</v>
      </c>
      <c r="E792" s="317"/>
      <c r="F792" s="127"/>
      <c r="G792" s="127"/>
      <c r="H792" s="40"/>
      <c r="I792" s="127"/>
      <c r="J792" s="127"/>
      <c r="K792" s="127"/>
      <c r="L792" s="127"/>
    </row>
    <row r="793" spans="1:12" s="169" customFormat="1">
      <c r="A793" s="19"/>
      <c r="B793" s="107"/>
      <c r="C793" s="108"/>
      <c r="D793" s="11" t="s">
        <v>11</v>
      </c>
      <c r="E793" s="317"/>
      <c r="F793" s="127"/>
      <c r="G793" s="127"/>
      <c r="H793" s="40"/>
      <c r="I793" s="127"/>
      <c r="J793" s="127"/>
      <c r="K793" s="127"/>
      <c r="L793" s="127"/>
    </row>
    <row r="794" spans="1:12" s="169" customFormat="1">
      <c r="A794" s="19"/>
      <c r="B794" s="98"/>
      <c r="C794" s="99">
        <v>1</v>
      </c>
      <c r="D794" s="75">
        <v>2</v>
      </c>
      <c r="E794" s="317"/>
      <c r="F794" s="127"/>
      <c r="G794" s="127"/>
      <c r="H794" s="40"/>
      <c r="I794" s="127"/>
      <c r="J794" s="127"/>
      <c r="K794" s="127"/>
      <c r="L794" s="127"/>
    </row>
    <row r="795" spans="1:12">
      <c r="B795" s="64" t="s">
        <v>124</v>
      </c>
      <c r="C795" s="60" t="s">
        <v>13</v>
      </c>
      <c r="D795" s="26">
        <f>D796+D801</f>
        <v>49514.837</v>
      </c>
      <c r="E795" s="301"/>
      <c r="G795" s="96"/>
    </row>
    <row r="796" spans="1:12">
      <c r="B796" s="64" t="s">
        <v>69</v>
      </c>
      <c r="C796" s="128" t="s">
        <v>125</v>
      </c>
      <c r="D796" s="26">
        <f>SUM(D797:D800)</f>
        <v>48834.050999999999</v>
      </c>
      <c r="E796" s="301"/>
      <c r="G796" s="96"/>
    </row>
    <row r="797" spans="1:12">
      <c r="B797" s="64" t="s">
        <v>71</v>
      </c>
      <c r="C797" s="56" t="s">
        <v>174</v>
      </c>
      <c r="D797" s="26">
        <v>34840.332999999999</v>
      </c>
      <c r="E797" s="301"/>
      <c r="G797" s="96"/>
    </row>
    <row r="798" spans="1:12">
      <c r="B798" s="64" t="s">
        <v>77</v>
      </c>
      <c r="C798" s="56" t="s">
        <v>127</v>
      </c>
      <c r="D798" s="26">
        <v>11256.535</v>
      </c>
      <c r="E798" s="301"/>
      <c r="G798" s="96"/>
    </row>
    <row r="799" spans="1:12">
      <c r="B799" s="64" t="s">
        <v>81</v>
      </c>
      <c r="C799" s="56" t="s">
        <v>128</v>
      </c>
      <c r="D799" s="26">
        <v>3309.5749999999998</v>
      </c>
      <c r="E799" s="301"/>
      <c r="G799" s="96"/>
    </row>
    <row r="800" spans="1:12">
      <c r="B800" s="64" t="s">
        <v>87</v>
      </c>
      <c r="C800" s="56" t="s">
        <v>129</v>
      </c>
      <c r="D800" s="26">
        <v>-572.39200000000005</v>
      </c>
      <c r="E800" s="301"/>
      <c r="G800" s="96"/>
    </row>
    <row r="801" spans="2:7" s="274" customFormat="1" ht="15.75">
      <c r="B801" s="151" t="s">
        <v>91</v>
      </c>
      <c r="C801" s="109" t="s">
        <v>35</v>
      </c>
      <c r="D801" s="37">
        <v>680.78599999999994</v>
      </c>
      <c r="E801" s="306"/>
    </row>
    <row r="802" spans="2:7">
      <c r="B802" s="64" t="s">
        <v>175</v>
      </c>
      <c r="C802" s="62" t="s">
        <v>131</v>
      </c>
      <c r="D802" s="26">
        <f>D803+D813</f>
        <v>1200096.6060000001</v>
      </c>
      <c r="E802" s="301"/>
      <c r="G802" s="96"/>
    </row>
    <row r="803" spans="2:7">
      <c r="B803" s="64" t="s">
        <v>132</v>
      </c>
      <c r="C803" s="58" t="s">
        <v>39</v>
      </c>
      <c r="D803" s="26">
        <v>1135228.1270000001</v>
      </c>
      <c r="E803" s="301"/>
      <c r="G803" s="96"/>
    </row>
    <row r="804" spans="2:7">
      <c r="B804" s="64"/>
      <c r="C804" s="65" t="s">
        <v>40</v>
      </c>
      <c r="D804" s="26"/>
      <c r="E804" s="301"/>
      <c r="G804" s="96"/>
    </row>
    <row r="805" spans="2:7">
      <c r="B805" s="64" t="s">
        <v>71</v>
      </c>
      <c r="C805" s="65" t="s">
        <v>41</v>
      </c>
      <c r="D805" s="26">
        <v>595252.74800000002</v>
      </c>
      <c r="E805" s="301"/>
      <c r="G805" s="96"/>
    </row>
    <row r="806" spans="2:7">
      <c r="B806" s="64" t="s">
        <v>77</v>
      </c>
      <c r="C806" s="129" t="s">
        <v>42</v>
      </c>
      <c r="D806" s="26">
        <f>D807+D808</f>
        <v>337373.353</v>
      </c>
      <c r="E806" s="301"/>
      <c r="G806" s="96"/>
    </row>
    <row r="807" spans="2:7">
      <c r="B807" s="64" t="s">
        <v>79</v>
      </c>
      <c r="C807" s="129" t="s">
        <v>44</v>
      </c>
      <c r="D807" s="26">
        <v>327380.14500000002</v>
      </c>
      <c r="E807" s="301"/>
      <c r="G807" s="96"/>
    </row>
    <row r="808" spans="2:7">
      <c r="B808" s="64" t="s">
        <v>80</v>
      </c>
      <c r="C808" s="129" t="s">
        <v>46</v>
      </c>
      <c r="D808" s="26">
        <v>9993.2080000000005</v>
      </c>
      <c r="E808" s="301"/>
      <c r="G808" s="96"/>
    </row>
    <row r="809" spans="2:7">
      <c r="B809" s="64"/>
      <c r="C809" s="65" t="s">
        <v>40</v>
      </c>
      <c r="D809" s="26"/>
      <c r="E809" s="301"/>
      <c r="G809" s="96"/>
    </row>
    <row r="810" spans="2:7">
      <c r="B810" s="64" t="s">
        <v>257</v>
      </c>
      <c r="C810" s="109" t="s">
        <v>337</v>
      </c>
      <c r="D810" s="251">
        <v>9731.5</v>
      </c>
      <c r="E810" s="301"/>
      <c r="G810" s="96"/>
    </row>
    <row r="811" spans="2:7">
      <c r="B811" s="64" t="s">
        <v>338</v>
      </c>
      <c r="C811" s="109" t="s">
        <v>339</v>
      </c>
      <c r="D811" s="251">
        <v>2900</v>
      </c>
      <c r="E811" s="301"/>
      <c r="G811" s="96"/>
    </row>
    <row r="812" spans="2:7">
      <c r="B812" s="64" t="s">
        <v>81</v>
      </c>
      <c r="C812" s="60" t="s">
        <v>50</v>
      </c>
      <c r="D812" s="26">
        <v>21767.195</v>
      </c>
      <c r="E812" s="301"/>
      <c r="G812" s="96"/>
    </row>
    <row r="813" spans="2:7">
      <c r="B813" s="64" t="s">
        <v>133</v>
      </c>
      <c r="C813" s="58" t="s">
        <v>51</v>
      </c>
      <c r="D813" s="26">
        <f>D814+D815</f>
        <v>64868.478999999999</v>
      </c>
      <c r="E813" s="301"/>
      <c r="G813" s="96"/>
    </row>
    <row r="814" spans="2:7">
      <c r="B814" s="64" t="s">
        <v>94</v>
      </c>
      <c r="C814" s="59" t="s">
        <v>134</v>
      </c>
      <c r="D814" s="110">
        <v>25603.294000000002</v>
      </c>
      <c r="E814" s="301"/>
      <c r="G814" s="96"/>
    </row>
    <row r="815" spans="2:7">
      <c r="B815" s="64" t="s">
        <v>104</v>
      </c>
      <c r="C815" s="182" t="s">
        <v>55</v>
      </c>
      <c r="D815" s="110">
        <v>39265.184999999998</v>
      </c>
      <c r="E815" s="301"/>
      <c r="G815" s="96"/>
    </row>
    <row r="816" spans="2:7">
      <c r="B816" s="64"/>
      <c r="C816" s="65" t="s">
        <v>40</v>
      </c>
      <c r="D816" s="26"/>
      <c r="E816" s="301"/>
      <c r="G816" s="96"/>
    </row>
    <row r="817" spans="1:12">
      <c r="B817" s="64" t="s">
        <v>105</v>
      </c>
      <c r="C817" s="109" t="s">
        <v>340</v>
      </c>
      <c r="D817" s="251">
        <v>3000</v>
      </c>
      <c r="E817" s="301"/>
      <c r="G817" s="96"/>
    </row>
    <row r="818" spans="1:12">
      <c r="B818" s="64" t="s">
        <v>137</v>
      </c>
      <c r="C818" s="60" t="s">
        <v>138</v>
      </c>
      <c r="D818" s="26">
        <f>D819+D820+D825</f>
        <v>1169958.0120000001</v>
      </c>
      <c r="E818" s="301"/>
      <c r="G818" s="96"/>
    </row>
    <row r="819" spans="1:12">
      <c r="B819" s="64" t="s">
        <v>69</v>
      </c>
      <c r="C819" s="61" t="s">
        <v>139</v>
      </c>
      <c r="D819" s="26">
        <v>1411884.3230000001</v>
      </c>
      <c r="E819" s="301"/>
      <c r="G819" s="96"/>
    </row>
    <row r="820" spans="1:12">
      <c r="B820" s="64" t="s">
        <v>91</v>
      </c>
      <c r="C820" s="145" t="s">
        <v>140</v>
      </c>
      <c r="D820" s="26">
        <f>D821+D823</f>
        <v>-222545.99899999998</v>
      </c>
      <c r="E820" s="301"/>
      <c r="G820" s="96"/>
    </row>
    <row r="821" spans="1:12">
      <c r="B821" s="64" t="s">
        <v>94</v>
      </c>
      <c r="C821" s="176" t="s">
        <v>176</v>
      </c>
      <c r="D821" s="26">
        <v>9251.7950000000001</v>
      </c>
      <c r="E821" s="301"/>
      <c r="G821" s="96"/>
    </row>
    <row r="822" spans="1:12">
      <c r="B822" s="64" t="s">
        <v>96</v>
      </c>
      <c r="C822" s="152" t="s">
        <v>326</v>
      </c>
      <c r="D822" s="110">
        <v>3150</v>
      </c>
      <c r="E822" s="301"/>
      <c r="G822" s="96"/>
    </row>
    <row r="823" spans="1:12">
      <c r="B823" s="64" t="s">
        <v>104</v>
      </c>
      <c r="C823" s="146" t="s">
        <v>141</v>
      </c>
      <c r="D823" s="26">
        <v>-231797.79399999999</v>
      </c>
      <c r="E823" s="301"/>
      <c r="G823" s="96"/>
    </row>
    <row r="824" spans="1:12">
      <c r="B824" s="64" t="s">
        <v>105</v>
      </c>
      <c r="C824" s="152" t="s">
        <v>341</v>
      </c>
      <c r="D824" s="110">
        <v>-213060.91800000001</v>
      </c>
      <c r="E824" s="303"/>
      <c r="G824" s="96"/>
    </row>
    <row r="825" spans="1:12">
      <c r="B825" s="32" t="s">
        <v>142</v>
      </c>
      <c r="C825" s="145" t="s">
        <v>143</v>
      </c>
      <c r="D825" s="37">
        <f>D826</f>
        <v>-19380.312000000002</v>
      </c>
      <c r="E825" s="301"/>
      <c r="G825" s="96"/>
    </row>
    <row r="826" spans="1:12">
      <c r="B826" s="151" t="s">
        <v>144</v>
      </c>
      <c r="C826" s="146" t="s">
        <v>141</v>
      </c>
      <c r="D826" s="37">
        <v>-19380.312000000002</v>
      </c>
      <c r="E826" s="301"/>
      <c r="G826" s="96"/>
    </row>
    <row r="827" spans="1:12">
      <c r="B827" s="64" t="s">
        <v>177</v>
      </c>
      <c r="C827" s="62" t="s">
        <v>146</v>
      </c>
      <c r="D827" s="26">
        <f>D795-D802+D818</f>
        <v>19376.243000000017</v>
      </c>
      <c r="E827" s="301"/>
      <c r="G827" s="96"/>
    </row>
    <row r="828" spans="1:12">
      <c r="B828" s="64" t="s">
        <v>178</v>
      </c>
      <c r="C828" s="62" t="s">
        <v>148</v>
      </c>
      <c r="D828" s="63">
        <v>-19376.242999999999</v>
      </c>
      <c r="E828" s="303">
        <f>D827+D828</f>
        <v>0</v>
      </c>
      <c r="G828" s="96"/>
    </row>
    <row r="829" spans="1:12">
      <c r="B829" s="64" t="s">
        <v>69</v>
      </c>
      <c r="C829" s="65" t="s">
        <v>342</v>
      </c>
      <c r="D829" s="66">
        <f>1143.415</f>
        <v>1143.415</v>
      </c>
      <c r="E829" s="301"/>
      <c r="G829" s="96"/>
    </row>
    <row r="830" spans="1:12">
      <c r="B830" s="64" t="s">
        <v>71</v>
      </c>
      <c r="C830" s="148" t="s">
        <v>343</v>
      </c>
      <c r="D830" s="66">
        <v>0</v>
      </c>
      <c r="E830" s="301"/>
      <c r="G830" s="96"/>
    </row>
    <row r="831" spans="1:12">
      <c r="B831" s="64" t="s">
        <v>77</v>
      </c>
      <c r="C831" s="148" t="s">
        <v>344</v>
      </c>
      <c r="D831" s="66">
        <v>1143.415</v>
      </c>
      <c r="E831" s="301"/>
      <c r="G831" s="96"/>
    </row>
    <row r="832" spans="1:12" s="169" customFormat="1">
      <c r="A832" s="19"/>
      <c r="B832" s="67"/>
      <c r="C832" s="83"/>
      <c r="D832" s="40"/>
      <c r="E832" s="317"/>
      <c r="F832" s="127"/>
      <c r="G832" s="127"/>
      <c r="H832" s="40"/>
      <c r="I832" s="127"/>
      <c r="J832" s="127"/>
      <c r="K832" s="127"/>
      <c r="L832" s="127"/>
    </row>
    <row r="833" spans="1:12" s="169" customFormat="1" ht="15" customHeight="1">
      <c r="A833" s="19"/>
      <c r="B833" s="6" t="s">
        <v>345</v>
      </c>
      <c r="C833" s="94"/>
      <c r="D833" s="33"/>
      <c r="E833" s="317"/>
      <c r="F833" s="127"/>
      <c r="G833" s="127"/>
      <c r="H833" s="40"/>
      <c r="I833" s="127"/>
      <c r="J833" s="127"/>
      <c r="K833" s="127"/>
      <c r="L833" s="127"/>
    </row>
    <row r="834" spans="1:12" s="169" customFormat="1">
      <c r="A834" s="19"/>
      <c r="B834" s="322" t="s">
        <v>7</v>
      </c>
      <c r="C834" s="336" t="s">
        <v>200</v>
      </c>
      <c r="D834" s="117" t="s">
        <v>9</v>
      </c>
      <c r="E834" s="317"/>
      <c r="F834" s="127"/>
      <c r="G834" s="127"/>
      <c r="H834" s="40"/>
      <c r="I834" s="127"/>
      <c r="J834" s="127"/>
      <c r="K834" s="127"/>
      <c r="L834" s="127"/>
    </row>
    <row r="835" spans="1:12" s="169" customFormat="1">
      <c r="A835" s="19"/>
      <c r="B835" s="323"/>
      <c r="C835" s="337"/>
      <c r="D835" s="118" t="s">
        <v>194</v>
      </c>
      <c r="E835" s="317"/>
      <c r="F835" s="127"/>
      <c r="G835" s="127"/>
      <c r="H835" s="40"/>
      <c r="I835" s="127"/>
      <c r="J835" s="127"/>
      <c r="K835" s="127"/>
      <c r="L835" s="127"/>
    </row>
    <row r="836" spans="1:12" s="169" customFormat="1">
      <c r="A836" s="19"/>
      <c r="B836" s="242"/>
      <c r="C836" s="119"/>
      <c r="D836" s="120" t="s">
        <v>11</v>
      </c>
      <c r="E836" s="317"/>
      <c r="F836" s="127"/>
      <c r="G836" s="127"/>
      <c r="H836" s="40"/>
      <c r="I836" s="127"/>
      <c r="J836" s="127"/>
      <c r="K836" s="127"/>
      <c r="L836" s="127"/>
    </row>
    <row r="837" spans="1:12" s="169" customFormat="1">
      <c r="A837" s="19"/>
      <c r="B837" s="98"/>
      <c r="C837" s="121">
        <v>1</v>
      </c>
      <c r="D837" s="75">
        <v>2</v>
      </c>
      <c r="E837" s="317"/>
      <c r="F837" s="127"/>
      <c r="G837" s="127"/>
      <c r="H837" s="40"/>
      <c r="I837" s="127"/>
      <c r="J837" s="127"/>
      <c r="K837" s="127"/>
      <c r="L837" s="127"/>
    </row>
    <row r="838" spans="1:12">
      <c r="B838" s="64" t="s">
        <v>14</v>
      </c>
      <c r="C838" s="159" t="s">
        <v>346</v>
      </c>
      <c r="D838" s="123">
        <v>172257.80100000001</v>
      </c>
      <c r="E838" s="301"/>
      <c r="G838" s="96"/>
    </row>
    <row r="839" spans="1:12">
      <c r="B839" s="64" t="s">
        <v>32</v>
      </c>
      <c r="C839" s="159" t="s">
        <v>347</v>
      </c>
      <c r="D839" s="63">
        <v>930538.571</v>
      </c>
      <c r="E839" s="301"/>
      <c r="G839" s="96"/>
    </row>
    <row r="840" spans="1:12">
      <c r="B840" s="64" t="s">
        <v>34</v>
      </c>
      <c r="C840" s="159" t="s">
        <v>348</v>
      </c>
      <c r="D840" s="63">
        <v>47643.966</v>
      </c>
      <c r="E840" s="301"/>
      <c r="G840" s="96"/>
    </row>
    <row r="841" spans="1:12">
      <c r="B841" s="64" t="s">
        <v>57</v>
      </c>
      <c r="C841" s="159" t="s">
        <v>207</v>
      </c>
      <c r="D841" s="132">
        <v>49656.267999999996</v>
      </c>
      <c r="E841" s="301"/>
      <c r="G841" s="96"/>
    </row>
    <row r="842" spans="1:12">
      <c r="B842" s="100"/>
      <c r="C842" s="85" t="s">
        <v>159</v>
      </c>
      <c r="D842" s="63">
        <f>SUM(D838:D841)</f>
        <v>1200096.6059999999</v>
      </c>
      <c r="E842" s="303">
        <f>D802-D842</f>
        <v>0</v>
      </c>
      <c r="G842" s="96"/>
    </row>
    <row r="843" spans="1:12" s="169" customFormat="1">
      <c r="A843" s="19"/>
      <c r="B843" s="86"/>
      <c r="C843" s="87"/>
      <c r="D843" s="115"/>
      <c r="E843" s="317"/>
      <c r="F843" s="127"/>
      <c r="G843" s="127"/>
      <c r="H843" s="40"/>
      <c r="I843" s="127"/>
      <c r="J843" s="127"/>
      <c r="K843" s="127"/>
      <c r="L843" s="127"/>
    </row>
    <row r="844" spans="1:12" s="169" customFormat="1" ht="30" customHeight="1">
      <c r="A844" s="19"/>
      <c r="B844" s="335" t="s">
        <v>349</v>
      </c>
      <c r="C844" s="332"/>
      <c r="D844" s="33"/>
      <c r="E844" s="317"/>
      <c r="F844" s="127"/>
      <c r="G844" s="127"/>
      <c r="H844" s="40"/>
      <c r="I844" s="127"/>
      <c r="J844" s="127"/>
      <c r="K844" s="127"/>
      <c r="L844" s="127"/>
    </row>
    <row r="845" spans="1:12" s="169" customFormat="1">
      <c r="A845" s="19"/>
      <c r="B845" s="44" t="s">
        <v>7</v>
      </c>
      <c r="C845" s="84" t="s">
        <v>8</v>
      </c>
      <c r="D845" s="10" t="s">
        <v>9</v>
      </c>
      <c r="E845" s="317"/>
      <c r="F845" s="127"/>
      <c r="G845" s="127"/>
      <c r="H845" s="40"/>
      <c r="I845" s="127"/>
      <c r="J845" s="127"/>
      <c r="K845" s="127"/>
      <c r="L845" s="127"/>
    </row>
    <row r="846" spans="1:12" s="169" customFormat="1">
      <c r="A846" s="19"/>
      <c r="B846" s="107"/>
      <c r="C846" s="108"/>
      <c r="D846" s="11" t="s">
        <v>10</v>
      </c>
      <c r="E846" s="317"/>
      <c r="F846" s="127"/>
      <c r="G846" s="127"/>
      <c r="H846" s="40"/>
      <c r="I846" s="127"/>
      <c r="J846" s="127"/>
      <c r="K846" s="127"/>
      <c r="L846" s="127"/>
    </row>
    <row r="847" spans="1:12" s="169" customFormat="1">
      <c r="A847" s="19"/>
      <c r="B847" s="107"/>
      <c r="C847" s="108"/>
      <c r="D847" s="11" t="s">
        <v>11</v>
      </c>
      <c r="E847" s="317"/>
      <c r="F847" s="127"/>
      <c r="G847" s="127"/>
      <c r="H847" s="40"/>
      <c r="I847" s="127"/>
      <c r="J847" s="127"/>
      <c r="K847" s="127"/>
      <c r="L847" s="127"/>
    </row>
    <row r="848" spans="1:12" s="169" customFormat="1">
      <c r="A848" s="19"/>
      <c r="B848" s="98"/>
      <c r="C848" s="99">
        <v>1</v>
      </c>
      <c r="D848" s="75">
        <v>2</v>
      </c>
      <c r="E848" s="317"/>
      <c r="F848" s="127"/>
      <c r="G848" s="127"/>
      <c r="H848" s="40"/>
      <c r="I848" s="127"/>
      <c r="J848" s="127"/>
      <c r="K848" s="127"/>
      <c r="L848" s="127"/>
    </row>
    <row r="849" spans="1:12">
      <c r="B849" s="64" t="s">
        <v>14</v>
      </c>
      <c r="C849" s="85" t="s">
        <v>170</v>
      </c>
      <c r="D849" s="63">
        <v>616504.48499999999</v>
      </c>
      <c r="E849" s="301"/>
      <c r="G849" s="96"/>
    </row>
    <row r="850" spans="1:12">
      <c r="B850" s="64" t="s">
        <v>32</v>
      </c>
      <c r="C850" s="85" t="s">
        <v>171</v>
      </c>
      <c r="D850" s="63">
        <v>632655.05299999996</v>
      </c>
      <c r="E850" s="301"/>
      <c r="G850" s="96"/>
    </row>
    <row r="851" spans="1:12" s="169" customFormat="1">
      <c r="A851" s="19"/>
      <c r="B851" s="67"/>
      <c r="C851" s="83"/>
      <c r="D851" s="40"/>
      <c r="E851" s="317"/>
      <c r="F851" s="127"/>
      <c r="G851" s="127"/>
      <c r="H851" s="40"/>
      <c r="I851" s="127"/>
      <c r="J851" s="127"/>
      <c r="K851" s="127"/>
      <c r="L851" s="127"/>
    </row>
    <row r="852" spans="1:12" s="169" customFormat="1">
      <c r="A852" s="19"/>
      <c r="B852" s="67" t="s">
        <v>350</v>
      </c>
      <c r="C852" s="83"/>
      <c r="D852" s="7"/>
      <c r="E852" s="317"/>
      <c r="F852" s="127"/>
      <c r="G852" s="127"/>
      <c r="H852" s="40"/>
      <c r="I852" s="127"/>
      <c r="J852" s="127"/>
      <c r="K852" s="127"/>
      <c r="L852" s="127"/>
    </row>
    <row r="853" spans="1:12" s="169" customFormat="1" ht="15" customHeight="1">
      <c r="A853" s="127"/>
      <c r="B853" s="8" t="s">
        <v>351</v>
      </c>
      <c r="C853" s="94"/>
      <c r="D853" s="33"/>
      <c r="E853" s="314"/>
      <c r="F853" s="115"/>
      <c r="G853" s="40"/>
      <c r="H853" s="40"/>
      <c r="I853" s="19"/>
      <c r="J853" s="19"/>
      <c r="K853" s="19"/>
      <c r="L853" s="19"/>
    </row>
    <row r="854" spans="1:12" s="169" customFormat="1">
      <c r="A854" s="19"/>
      <c r="B854" s="44" t="s">
        <v>7</v>
      </c>
      <c r="C854" s="84" t="s">
        <v>8</v>
      </c>
      <c r="D854" s="10" t="s">
        <v>9</v>
      </c>
      <c r="E854" s="317"/>
      <c r="F854" s="127"/>
      <c r="G854" s="127"/>
      <c r="H854" s="40"/>
      <c r="I854" s="127"/>
      <c r="J854" s="127"/>
      <c r="K854" s="127"/>
      <c r="L854" s="127"/>
    </row>
    <row r="855" spans="1:12" s="169" customFormat="1">
      <c r="A855" s="19"/>
      <c r="B855" s="107"/>
      <c r="C855" s="108"/>
      <c r="D855" s="11" t="s">
        <v>10</v>
      </c>
      <c r="E855" s="317"/>
      <c r="F855" s="127"/>
      <c r="G855" s="127"/>
      <c r="H855" s="40"/>
      <c r="I855" s="127"/>
      <c r="J855" s="127"/>
      <c r="K855" s="127"/>
      <c r="L855" s="127"/>
    </row>
    <row r="856" spans="1:12" s="169" customFormat="1">
      <c r="A856" s="19"/>
      <c r="B856" s="107"/>
      <c r="C856" s="108"/>
      <c r="D856" s="11" t="s">
        <v>11</v>
      </c>
      <c r="E856" s="317"/>
      <c r="F856" s="127"/>
      <c r="G856" s="127"/>
      <c r="H856" s="40"/>
      <c r="I856" s="127"/>
      <c r="J856" s="127"/>
      <c r="K856" s="127"/>
      <c r="L856" s="127"/>
    </row>
    <row r="857" spans="1:12" s="169" customFormat="1">
      <c r="A857" s="19"/>
      <c r="B857" s="98"/>
      <c r="C857" s="99">
        <v>1</v>
      </c>
      <c r="D857" s="75">
        <v>2</v>
      </c>
      <c r="E857" s="317"/>
      <c r="F857" s="127"/>
      <c r="G857" s="127"/>
      <c r="H857" s="40"/>
      <c r="I857" s="127"/>
      <c r="J857" s="127"/>
      <c r="K857" s="127"/>
      <c r="L857" s="127"/>
    </row>
    <row r="858" spans="1:12">
      <c r="B858" s="64" t="s">
        <v>124</v>
      </c>
      <c r="C858" s="60" t="s">
        <v>13</v>
      </c>
      <c r="D858" s="26">
        <f>D859+D864</f>
        <v>8172.77</v>
      </c>
      <c r="E858" s="301"/>
      <c r="G858" s="96"/>
    </row>
    <row r="859" spans="1:12">
      <c r="B859" s="64" t="s">
        <v>69</v>
      </c>
      <c r="C859" s="128" t="s">
        <v>125</v>
      </c>
      <c r="D859" s="26">
        <f>SUM(D860:D863)</f>
        <v>6485.2060000000001</v>
      </c>
      <c r="E859" s="301"/>
      <c r="G859" s="96"/>
    </row>
    <row r="860" spans="1:12">
      <c r="B860" s="64" t="s">
        <v>71</v>
      </c>
      <c r="C860" s="56" t="s">
        <v>174</v>
      </c>
      <c r="D860" s="26">
        <v>728.76900000000001</v>
      </c>
      <c r="E860" s="301"/>
      <c r="G860" s="96"/>
    </row>
    <row r="861" spans="1:12">
      <c r="B861" s="64" t="s">
        <v>77</v>
      </c>
      <c r="C861" s="56" t="s">
        <v>127</v>
      </c>
      <c r="D861" s="26">
        <v>7340.9859999999999</v>
      </c>
      <c r="E861" s="301"/>
      <c r="G861" s="96"/>
    </row>
    <row r="862" spans="1:12">
      <c r="B862" s="64" t="s">
        <v>81</v>
      </c>
      <c r="C862" s="56" t="s">
        <v>128</v>
      </c>
      <c r="D862" s="26">
        <v>88.905000000000001</v>
      </c>
      <c r="E862" s="301"/>
      <c r="G862" s="96"/>
    </row>
    <row r="863" spans="1:12">
      <c r="B863" s="64" t="s">
        <v>87</v>
      </c>
      <c r="C863" s="56" t="s">
        <v>129</v>
      </c>
      <c r="D863" s="26">
        <v>-1673.454</v>
      </c>
      <c r="E863" s="301"/>
      <c r="G863" s="96"/>
    </row>
    <row r="864" spans="1:12">
      <c r="B864" s="162" t="s">
        <v>91</v>
      </c>
      <c r="C864" s="163" t="s">
        <v>35</v>
      </c>
      <c r="D864" s="26">
        <v>1687.5640000000001</v>
      </c>
      <c r="E864" s="301"/>
      <c r="G864" s="96"/>
    </row>
    <row r="865" spans="2:7">
      <c r="B865" s="64" t="s">
        <v>175</v>
      </c>
      <c r="C865" s="62" t="s">
        <v>131</v>
      </c>
      <c r="D865" s="26">
        <f>D866+D878+D880</f>
        <v>1027621.9400000001</v>
      </c>
      <c r="E865" s="301"/>
      <c r="G865" s="96"/>
    </row>
    <row r="866" spans="2:7">
      <c r="B866" s="64" t="s">
        <v>132</v>
      </c>
      <c r="C866" s="58" t="s">
        <v>39</v>
      </c>
      <c r="D866" s="26">
        <v>921951.69099999999</v>
      </c>
      <c r="E866" s="301"/>
      <c r="G866" s="96"/>
    </row>
    <row r="867" spans="2:7">
      <c r="B867" s="64"/>
      <c r="C867" s="65" t="s">
        <v>40</v>
      </c>
      <c r="D867" s="26"/>
      <c r="E867" s="301"/>
      <c r="G867" s="96"/>
    </row>
    <row r="868" spans="2:7">
      <c r="B868" s="64" t="s">
        <v>71</v>
      </c>
      <c r="C868" s="65" t="s">
        <v>41</v>
      </c>
      <c r="D868" s="26">
        <v>707261.90399999998</v>
      </c>
      <c r="E868" s="301"/>
      <c r="G868" s="96"/>
    </row>
    <row r="869" spans="2:7">
      <c r="B869" s="64" t="s">
        <v>73</v>
      </c>
      <c r="C869" s="148" t="s">
        <v>352</v>
      </c>
      <c r="D869" s="26">
        <v>68738.043000000005</v>
      </c>
      <c r="E869" s="301"/>
      <c r="G869" s="96"/>
    </row>
    <row r="870" spans="2:7">
      <c r="B870" s="64" t="s">
        <v>77</v>
      </c>
      <c r="C870" s="129" t="s">
        <v>42</v>
      </c>
      <c r="D870" s="26">
        <f>D871+D872</f>
        <v>27813.837</v>
      </c>
      <c r="E870" s="301"/>
      <c r="G870" s="96"/>
    </row>
    <row r="871" spans="2:7">
      <c r="B871" s="64" t="s">
        <v>79</v>
      </c>
      <c r="C871" s="129" t="s">
        <v>44</v>
      </c>
      <c r="D871" s="26">
        <v>27514.067999999999</v>
      </c>
      <c r="E871" s="301"/>
      <c r="G871" s="96"/>
    </row>
    <row r="872" spans="2:7">
      <c r="B872" s="64" t="s">
        <v>80</v>
      </c>
      <c r="C872" s="129" t="s">
        <v>46</v>
      </c>
      <c r="D872" s="26">
        <v>299.76900000000001</v>
      </c>
      <c r="E872" s="301"/>
      <c r="G872" s="96"/>
    </row>
    <row r="873" spans="2:7">
      <c r="B873" s="64"/>
      <c r="C873" s="65" t="s">
        <v>40</v>
      </c>
      <c r="D873" s="26"/>
      <c r="E873" s="301"/>
      <c r="G873" s="96"/>
    </row>
    <row r="874" spans="2:7">
      <c r="B874" s="64" t="s">
        <v>257</v>
      </c>
      <c r="C874" s="109" t="s">
        <v>353</v>
      </c>
      <c r="D874" s="251">
        <v>100</v>
      </c>
      <c r="E874" s="301"/>
      <c r="G874" s="96"/>
    </row>
    <row r="875" spans="2:7">
      <c r="B875" s="64" t="s">
        <v>286</v>
      </c>
      <c r="C875" s="164" t="s">
        <v>354</v>
      </c>
      <c r="D875" s="251">
        <v>99.769000000000005</v>
      </c>
      <c r="E875" s="301"/>
      <c r="G875" s="96"/>
    </row>
    <row r="876" spans="2:7">
      <c r="B876" s="64" t="s">
        <v>288</v>
      </c>
      <c r="C876" s="164" t="s">
        <v>355</v>
      </c>
      <c r="D876" s="251">
        <v>100</v>
      </c>
      <c r="E876" s="301"/>
      <c r="G876" s="96"/>
    </row>
    <row r="877" spans="2:7">
      <c r="B877" s="64" t="s">
        <v>81</v>
      </c>
      <c r="C877" s="165" t="s">
        <v>50</v>
      </c>
      <c r="D877" s="26">
        <v>98.7</v>
      </c>
      <c r="E877" s="301"/>
      <c r="G877" s="96"/>
    </row>
    <row r="878" spans="2:7">
      <c r="B878" s="64" t="s">
        <v>133</v>
      </c>
      <c r="C878" s="58" t="s">
        <v>51</v>
      </c>
      <c r="D878" s="26">
        <f>D879</f>
        <v>87858.523000000001</v>
      </c>
      <c r="E878" s="301"/>
      <c r="G878" s="96"/>
    </row>
    <row r="879" spans="2:7">
      <c r="B879" s="64" t="s">
        <v>94</v>
      </c>
      <c r="C879" s="59" t="s">
        <v>134</v>
      </c>
      <c r="D879" s="110">
        <v>87858.523000000001</v>
      </c>
      <c r="E879" s="301"/>
      <c r="G879" s="96"/>
    </row>
    <row r="880" spans="2:7">
      <c r="B880" s="64" t="s">
        <v>142</v>
      </c>
      <c r="C880" s="148" t="s">
        <v>58</v>
      </c>
      <c r="D880" s="26">
        <v>17811.725999999999</v>
      </c>
      <c r="E880" s="301"/>
      <c r="G880" s="96"/>
    </row>
    <row r="881" spans="1:12">
      <c r="B881" s="64" t="s">
        <v>137</v>
      </c>
      <c r="C881" s="60" t="s">
        <v>138</v>
      </c>
      <c r="D881" s="26">
        <f>D882+D883+D889</f>
        <v>1017653.8529999999</v>
      </c>
      <c r="E881" s="301"/>
      <c r="G881" s="96"/>
    </row>
    <row r="882" spans="1:12">
      <c r="B882" s="64" t="s">
        <v>69</v>
      </c>
      <c r="C882" s="61" t="s">
        <v>139</v>
      </c>
      <c r="D882" s="26">
        <v>2746252.86</v>
      </c>
      <c r="E882" s="301"/>
      <c r="G882" s="96"/>
    </row>
    <row r="883" spans="1:12">
      <c r="B883" s="64" t="s">
        <v>356</v>
      </c>
      <c r="C883" s="145" t="s">
        <v>140</v>
      </c>
      <c r="D883" s="26">
        <f>D884+D885</f>
        <v>-1723654.368</v>
      </c>
      <c r="E883" s="301"/>
      <c r="G883" s="96"/>
    </row>
    <row r="884" spans="1:12">
      <c r="B884" s="151" t="s">
        <v>94</v>
      </c>
      <c r="C884" s="176" t="s">
        <v>176</v>
      </c>
      <c r="D884" s="37">
        <v>5299.7870000000003</v>
      </c>
      <c r="E884" s="301"/>
      <c r="G884" s="96"/>
    </row>
    <row r="885" spans="1:12">
      <c r="B885" s="64" t="s">
        <v>104</v>
      </c>
      <c r="C885" s="146" t="s">
        <v>141</v>
      </c>
      <c r="D885" s="26">
        <v>-1728954.155</v>
      </c>
      <c r="E885" s="301"/>
      <c r="G885" s="96"/>
    </row>
    <row r="886" spans="1:12" s="169" customFormat="1">
      <c r="A886" s="166"/>
      <c r="B886" s="64"/>
      <c r="C886" s="167" t="s">
        <v>40</v>
      </c>
      <c r="D886" s="168"/>
      <c r="E886" s="318"/>
      <c r="F886" s="127"/>
      <c r="G886" s="40"/>
      <c r="H886" s="127"/>
      <c r="I886" s="127"/>
      <c r="J886" s="127"/>
      <c r="K886" s="127"/>
    </row>
    <row r="887" spans="1:12">
      <c r="B887" s="64" t="s">
        <v>105</v>
      </c>
      <c r="C887" s="170" t="s">
        <v>357</v>
      </c>
      <c r="D887" s="110">
        <v>-240292.2</v>
      </c>
      <c r="E887" s="301"/>
      <c r="G887" s="96"/>
    </row>
    <row r="888" spans="1:12">
      <c r="B888" s="64" t="s">
        <v>107</v>
      </c>
      <c r="C888" s="170" t="s">
        <v>358</v>
      </c>
      <c r="D888" s="110">
        <v>-1271966.379</v>
      </c>
      <c r="E888" s="301"/>
      <c r="G888" s="96"/>
    </row>
    <row r="889" spans="1:12">
      <c r="B889" s="64" t="s">
        <v>142</v>
      </c>
      <c r="C889" s="145" t="s">
        <v>143</v>
      </c>
      <c r="D889" s="26">
        <f>D890</f>
        <v>-4944.6390000000001</v>
      </c>
      <c r="E889" s="301"/>
      <c r="G889" s="96"/>
    </row>
    <row r="890" spans="1:12">
      <c r="B890" s="64" t="s">
        <v>144</v>
      </c>
      <c r="C890" s="146" t="s">
        <v>141</v>
      </c>
      <c r="D890" s="26">
        <v>-4944.6390000000001</v>
      </c>
      <c r="E890" s="301"/>
      <c r="G890" s="96"/>
    </row>
    <row r="891" spans="1:12">
      <c r="B891" s="64" t="s">
        <v>177</v>
      </c>
      <c r="C891" s="62" t="s">
        <v>146</v>
      </c>
      <c r="D891" s="26">
        <f>D858-D865+D881</f>
        <v>-1795.3170000001555</v>
      </c>
      <c r="E891" s="301"/>
      <c r="G891" s="96"/>
    </row>
    <row r="892" spans="1:12">
      <c r="B892" s="64" t="s">
        <v>178</v>
      </c>
      <c r="C892" s="62" t="s">
        <v>148</v>
      </c>
      <c r="D892" s="63">
        <v>1795.317</v>
      </c>
      <c r="E892" s="303">
        <f>D891+D892</f>
        <v>-1.5552359400317073E-10</v>
      </c>
      <c r="G892" s="96"/>
    </row>
    <row r="893" spans="1:12">
      <c r="B893" s="64" t="s">
        <v>69</v>
      </c>
      <c r="C893" s="171" t="s">
        <v>359</v>
      </c>
      <c r="D893" s="66">
        <v>-2760.14</v>
      </c>
      <c r="E893" s="301"/>
      <c r="G893" s="96"/>
    </row>
    <row r="894" spans="1:12" s="169" customFormat="1">
      <c r="A894" s="19"/>
      <c r="B894" s="111"/>
      <c r="C894" s="112"/>
      <c r="D894" s="113"/>
      <c r="E894" s="317"/>
      <c r="F894" s="127"/>
      <c r="G894" s="127"/>
      <c r="H894" s="40"/>
      <c r="I894" s="127"/>
      <c r="J894" s="127"/>
      <c r="K894" s="127"/>
      <c r="L894" s="127"/>
    </row>
    <row r="895" spans="1:12" s="169" customFormat="1" ht="15" customHeight="1">
      <c r="A895" s="19"/>
      <c r="B895" s="6" t="s">
        <v>360</v>
      </c>
      <c r="C895" s="94"/>
      <c r="D895" s="33"/>
      <c r="E895" s="317"/>
      <c r="F895" s="127"/>
      <c r="G895" s="127"/>
      <c r="H895" s="40"/>
      <c r="I895" s="127"/>
      <c r="J895" s="127"/>
      <c r="K895" s="127"/>
      <c r="L895" s="127"/>
    </row>
    <row r="896" spans="1:12" s="169" customFormat="1">
      <c r="A896" s="19"/>
      <c r="B896" s="322" t="s">
        <v>7</v>
      </c>
      <c r="C896" s="336" t="s">
        <v>200</v>
      </c>
      <c r="D896" s="117" t="s">
        <v>9</v>
      </c>
      <c r="E896" s="317"/>
      <c r="F896" s="127"/>
      <c r="G896" s="127"/>
      <c r="H896" s="40"/>
      <c r="I896" s="127"/>
      <c r="J896" s="127"/>
      <c r="K896" s="127"/>
      <c r="L896" s="127"/>
    </row>
    <row r="897" spans="1:12" s="169" customFormat="1">
      <c r="A897" s="19"/>
      <c r="B897" s="323"/>
      <c r="C897" s="337"/>
      <c r="D897" s="118" t="s">
        <v>194</v>
      </c>
      <c r="E897" s="317"/>
      <c r="F897" s="127"/>
      <c r="G897" s="127"/>
      <c r="H897" s="40"/>
      <c r="I897" s="127"/>
      <c r="J897" s="127"/>
      <c r="K897" s="127"/>
      <c r="L897" s="127"/>
    </row>
    <row r="898" spans="1:12" s="169" customFormat="1">
      <c r="A898" s="19"/>
      <c r="B898" s="242"/>
      <c r="C898" s="119"/>
      <c r="D898" s="120" t="s">
        <v>11</v>
      </c>
      <c r="E898" s="317"/>
      <c r="F898" s="127"/>
      <c r="G898" s="127"/>
      <c r="H898" s="40"/>
      <c r="I898" s="127"/>
      <c r="J898" s="127"/>
      <c r="K898" s="127"/>
      <c r="L898" s="127"/>
    </row>
    <row r="899" spans="1:12" s="169" customFormat="1">
      <c r="A899" s="19"/>
      <c r="B899" s="98"/>
      <c r="C899" s="121">
        <v>1</v>
      </c>
      <c r="D899" s="75">
        <v>2</v>
      </c>
      <c r="E899" s="317"/>
      <c r="F899" s="127"/>
      <c r="G899" s="127"/>
      <c r="H899" s="40"/>
      <c r="I899" s="127"/>
      <c r="J899" s="127"/>
      <c r="K899" s="127"/>
      <c r="L899" s="127"/>
    </row>
    <row r="900" spans="1:12" ht="30">
      <c r="B900" s="64" t="s">
        <v>14</v>
      </c>
      <c r="C900" s="85" t="s">
        <v>361</v>
      </c>
      <c r="D900" s="26">
        <v>945225.71571000002</v>
      </c>
      <c r="E900" s="301"/>
      <c r="G900" s="96"/>
    </row>
    <row r="901" spans="1:12" ht="18" customHeight="1">
      <c r="B901" s="64" t="s">
        <v>32</v>
      </c>
      <c r="C901" s="85" t="s">
        <v>362</v>
      </c>
      <c r="D901" s="26">
        <v>69442.695000000007</v>
      </c>
      <c r="E901" s="301"/>
      <c r="G901" s="96"/>
    </row>
    <row r="902" spans="1:12">
      <c r="B902" s="64" t="s">
        <v>34</v>
      </c>
      <c r="C902" s="149" t="s">
        <v>207</v>
      </c>
      <c r="D902" s="26">
        <v>12953.529</v>
      </c>
      <c r="E902" s="301"/>
      <c r="G902" s="96"/>
    </row>
    <row r="903" spans="1:12">
      <c r="B903" s="100"/>
      <c r="C903" s="85" t="s">
        <v>159</v>
      </c>
      <c r="D903" s="63">
        <f>SUM(D900:D902)</f>
        <v>1027621.9397099999</v>
      </c>
      <c r="E903" s="303">
        <f>D865-D903</f>
        <v>2.9000011272728443E-4</v>
      </c>
      <c r="G903" s="96"/>
    </row>
    <row r="904" spans="1:12" s="169" customFormat="1">
      <c r="A904" s="19"/>
      <c r="B904" s="86"/>
      <c r="C904" s="87"/>
      <c r="D904" s="115"/>
      <c r="E904" s="317"/>
      <c r="F904" s="127"/>
      <c r="G904" s="127"/>
      <c r="H904" s="40"/>
      <c r="I904" s="127"/>
      <c r="J904" s="127"/>
      <c r="K904" s="127"/>
      <c r="L904" s="127"/>
    </row>
    <row r="905" spans="1:12" s="169" customFormat="1" ht="30" customHeight="1">
      <c r="A905" s="19"/>
      <c r="B905" s="338" t="s">
        <v>363</v>
      </c>
      <c r="C905" s="339"/>
      <c r="D905" s="33"/>
      <c r="E905" s="317"/>
      <c r="F905" s="127"/>
      <c r="G905" s="127"/>
      <c r="H905" s="40"/>
      <c r="I905" s="127"/>
      <c r="J905" s="127"/>
      <c r="K905" s="127"/>
      <c r="L905" s="127"/>
    </row>
    <row r="906" spans="1:12" s="169" customFormat="1">
      <c r="A906" s="19"/>
      <c r="B906" s="44" t="s">
        <v>7</v>
      </c>
      <c r="C906" s="84" t="s">
        <v>8</v>
      </c>
      <c r="D906" s="10" t="s">
        <v>9</v>
      </c>
      <c r="E906" s="317"/>
      <c r="F906" s="127"/>
      <c r="G906" s="127"/>
      <c r="H906" s="40"/>
      <c r="I906" s="127"/>
      <c r="J906" s="127"/>
      <c r="K906" s="127"/>
      <c r="L906" s="127"/>
    </row>
    <row r="907" spans="1:12" s="169" customFormat="1">
      <c r="A907" s="19"/>
      <c r="B907" s="107"/>
      <c r="C907" s="108"/>
      <c r="D907" s="11" t="s">
        <v>10</v>
      </c>
      <c r="E907" s="317"/>
      <c r="F907" s="127"/>
      <c r="G907" s="127"/>
      <c r="H907" s="40"/>
      <c r="I907" s="127"/>
      <c r="J907" s="127"/>
      <c r="K907" s="127"/>
      <c r="L907" s="127"/>
    </row>
    <row r="908" spans="1:12" s="169" customFormat="1">
      <c r="A908" s="19"/>
      <c r="B908" s="107"/>
      <c r="C908" s="108"/>
      <c r="D908" s="11" t="s">
        <v>11</v>
      </c>
      <c r="E908" s="317"/>
      <c r="F908" s="127"/>
      <c r="G908" s="127"/>
      <c r="H908" s="40"/>
      <c r="I908" s="127"/>
      <c r="J908" s="127"/>
      <c r="K908" s="127"/>
      <c r="L908" s="127"/>
    </row>
    <row r="909" spans="1:12" s="169" customFormat="1">
      <c r="A909" s="19"/>
      <c r="B909" s="98"/>
      <c r="C909" s="99">
        <v>1</v>
      </c>
      <c r="D909" s="75">
        <v>2</v>
      </c>
      <c r="E909" s="317"/>
      <c r="F909" s="127"/>
      <c r="G909" s="127"/>
      <c r="H909" s="40"/>
      <c r="I909" s="127"/>
      <c r="J909" s="127"/>
      <c r="K909" s="127"/>
      <c r="L909" s="127"/>
    </row>
    <row r="910" spans="1:12">
      <c r="B910" s="64" t="s">
        <v>14</v>
      </c>
      <c r="C910" s="85" t="s">
        <v>170</v>
      </c>
      <c r="D910" s="63">
        <v>258191.003</v>
      </c>
      <c r="E910" s="301"/>
      <c r="G910" s="96"/>
    </row>
    <row r="911" spans="1:12">
      <c r="B911" s="64" t="s">
        <v>32</v>
      </c>
      <c r="C911" s="85" t="s">
        <v>171</v>
      </c>
      <c r="D911" s="63">
        <v>313006.61800000002</v>
      </c>
      <c r="E911" s="301"/>
      <c r="G911" s="96"/>
    </row>
    <row r="912" spans="1:12" s="169" customFormat="1">
      <c r="A912" s="19"/>
      <c r="B912" s="103"/>
      <c r="C912" s="104"/>
      <c r="D912" s="40"/>
      <c r="E912" s="317"/>
      <c r="F912" s="127"/>
      <c r="G912" s="127"/>
      <c r="H912" s="40"/>
      <c r="I912" s="127"/>
      <c r="J912" s="127"/>
      <c r="K912" s="127"/>
      <c r="L912" s="127"/>
    </row>
    <row r="913" spans="1:12" s="169" customFormat="1" ht="30.75" customHeight="1">
      <c r="A913" s="154"/>
      <c r="B913" s="347" t="s">
        <v>364</v>
      </c>
      <c r="C913" s="348"/>
      <c r="D913" s="33"/>
      <c r="E913" s="317"/>
      <c r="F913" s="127"/>
      <c r="G913" s="127"/>
      <c r="H913" s="40"/>
      <c r="I913" s="127"/>
      <c r="J913" s="127"/>
      <c r="K913" s="127"/>
      <c r="L913" s="127"/>
    </row>
    <row r="914" spans="1:12" s="169" customFormat="1">
      <c r="A914" s="154"/>
      <c r="B914" s="44" t="s">
        <v>7</v>
      </c>
      <c r="C914" s="245" t="s">
        <v>215</v>
      </c>
      <c r="D914" s="10" t="s">
        <v>9</v>
      </c>
      <c r="E914" s="317"/>
      <c r="F914" s="127"/>
      <c r="G914" s="127"/>
      <c r="H914" s="40"/>
      <c r="I914" s="127"/>
      <c r="J914" s="127"/>
      <c r="K914" s="127"/>
      <c r="L914" s="127"/>
    </row>
    <row r="915" spans="1:12" s="169" customFormat="1">
      <c r="A915" s="154"/>
      <c r="B915" s="107"/>
      <c r="C915" s="246"/>
      <c r="D915" s="11" t="s">
        <v>10</v>
      </c>
      <c r="E915" s="317"/>
      <c r="F915" s="127"/>
      <c r="G915" s="127"/>
      <c r="H915" s="40"/>
      <c r="I915" s="127"/>
      <c r="J915" s="127"/>
      <c r="K915" s="127"/>
      <c r="L915" s="127"/>
    </row>
    <row r="916" spans="1:12" s="169" customFormat="1">
      <c r="A916" s="154"/>
      <c r="B916" s="107"/>
      <c r="C916" s="74"/>
      <c r="D916" s="11" t="s">
        <v>11</v>
      </c>
      <c r="E916" s="317"/>
      <c r="F916" s="127"/>
      <c r="G916" s="127"/>
      <c r="H916" s="40"/>
      <c r="I916" s="127"/>
      <c r="J916" s="127"/>
      <c r="K916" s="127"/>
      <c r="L916" s="127"/>
    </row>
    <row r="917" spans="1:12" s="169" customFormat="1">
      <c r="A917" s="154"/>
      <c r="B917" s="98"/>
      <c r="C917" s="99">
        <v>1</v>
      </c>
      <c r="D917" s="75">
        <v>2</v>
      </c>
      <c r="E917" s="317"/>
      <c r="F917" s="127"/>
      <c r="G917" s="127"/>
      <c r="H917" s="40"/>
      <c r="I917" s="127"/>
      <c r="J917" s="127"/>
      <c r="K917" s="127"/>
      <c r="L917" s="127"/>
    </row>
    <row r="918" spans="1:12">
      <c r="B918" s="64" t="s">
        <v>14</v>
      </c>
      <c r="C918" s="172" t="s">
        <v>365</v>
      </c>
      <c r="D918" s="173">
        <v>240292.2</v>
      </c>
      <c r="E918" s="301"/>
      <c r="F918" s="127"/>
      <c r="G918" s="127"/>
      <c r="H918" s="40"/>
    </row>
    <row r="919" spans="1:12">
      <c r="B919" s="64" t="s">
        <v>32</v>
      </c>
      <c r="C919" s="172" t="s">
        <v>366</v>
      </c>
      <c r="D919" s="173">
        <v>141646</v>
      </c>
      <c r="E919" s="301"/>
      <c r="F919" s="127"/>
      <c r="G919" s="127"/>
      <c r="H919" s="40"/>
    </row>
    <row r="920" spans="1:12">
      <c r="B920" s="64" t="s">
        <v>34</v>
      </c>
      <c r="C920" s="172" t="s">
        <v>367</v>
      </c>
      <c r="D920" s="173">
        <v>38176.199999999997</v>
      </c>
      <c r="E920" s="301"/>
      <c r="F920" s="127"/>
      <c r="G920" s="127"/>
      <c r="H920" s="40"/>
    </row>
    <row r="921" spans="1:12">
      <c r="B921" s="64" t="s">
        <v>57</v>
      </c>
      <c r="C921" s="172" t="s">
        <v>368</v>
      </c>
      <c r="D921" s="173">
        <v>13814.4</v>
      </c>
      <c r="E921" s="301"/>
      <c r="F921" s="127"/>
      <c r="G921" s="127"/>
      <c r="H921" s="40"/>
    </row>
    <row r="922" spans="1:12">
      <c r="B922" s="64" t="s">
        <v>59</v>
      </c>
      <c r="C922" s="172" t="s">
        <v>369</v>
      </c>
      <c r="D922" s="173">
        <v>35489</v>
      </c>
      <c r="E922" s="301"/>
      <c r="F922" s="127"/>
      <c r="G922" s="127"/>
      <c r="H922" s="40"/>
    </row>
    <row r="923" spans="1:12">
      <c r="B923" s="64" t="s">
        <v>224</v>
      </c>
      <c r="C923" s="172" t="s">
        <v>370</v>
      </c>
      <c r="D923" s="173">
        <v>17259.599999999999</v>
      </c>
      <c r="E923" s="301"/>
      <c r="F923" s="127"/>
      <c r="G923" s="127"/>
      <c r="H923" s="40"/>
    </row>
    <row r="924" spans="1:12">
      <c r="B924" s="64" t="s">
        <v>226</v>
      </c>
      <c r="C924" s="172" t="s">
        <v>371</v>
      </c>
      <c r="D924" s="173">
        <v>26094.5</v>
      </c>
      <c r="E924" s="301"/>
      <c r="F924" s="127"/>
      <c r="G924" s="127"/>
      <c r="H924" s="40"/>
    </row>
    <row r="925" spans="1:12">
      <c r="B925" s="64" t="s">
        <v>228</v>
      </c>
      <c r="C925" s="172" t="s">
        <v>372</v>
      </c>
      <c r="D925" s="173">
        <v>19954.7</v>
      </c>
      <c r="E925" s="301"/>
      <c r="F925" s="127"/>
      <c r="G925" s="127"/>
      <c r="H925" s="40"/>
    </row>
    <row r="926" spans="1:12">
      <c r="B926" s="64" t="s">
        <v>373</v>
      </c>
      <c r="C926" s="172" t="s">
        <v>374</v>
      </c>
      <c r="D926" s="173">
        <v>20924.2</v>
      </c>
      <c r="E926" s="301"/>
      <c r="F926" s="127"/>
      <c r="G926" s="127"/>
      <c r="H926" s="40"/>
    </row>
    <row r="927" spans="1:12">
      <c r="B927" s="64" t="s">
        <v>375</v>
      </c>
      <c r="C927" s="172" t="s">
        <v>376</v>
      </c>
      <c r="D927" s="173">
        <v>44401.5</v>
      </c>
      <c r="E927" s="301"/>
      <c r="F927" s="127"/>
      <c r="G927" s="127"/>
      <c r="H927" s="40"/>
    </row>
    <row r="928" spans="1:12">
      <c r="B928" s="64" t="s">
        <v>377</v>
      </c>
      <c r="C928" s="172" t="s">
        <v>378</v>
      </c>
      <c r="D928" s="173">
        <v>14040.4</v>
      </c>
      <c r="E928" s="301"/>
      <c r="F928" s="127"/>
      <c r="G928" s="127"/>
      <c r="H928" s="40"/>
    </row>
    <row r="929" spans="2:8">
      <c r="B929" s="64" t="s">
        <v>379</v>
      </c>
      <c r="C929" s="172" t="s">
        <v>380</v>
      </c>
      <c r="D929" s="173">
        <v>69346.399999999994</v>
      </c>
      <c r="E929" s="301"/>
      <c r="F929" s="127"/>
      <c r="G929" s="127"/>
      <c r="H929" s="40"/>
    </row>
    <row r="930" spans="2:8">
      <c r="B930" s="64" t="s">
        <v>381</v>
      </c>
      <c r="C930" s="172" t="s">
        <v>382</v>
      </c>
      <c r="D930" s="173">
        <v>21180.5</v>
      </c>
      <c r="E930" s="301"/>
      <c r="F930" s="127"/>
      <c r="G930" s="127"/>
      <c r="H930" s="40"/>
    </row>
    <row r="931" spans="2:8">
      <c r="B931" s="64" t="s">
        <v>383</v>
      </c>
      <c r="C931" s="172" t="s">
        <v>384</v>
      </c>
      <c r="D931" s="173">
        <v>12529</v>
      </c>
      <c r="E931" s="301"/>
      <c r="F931" s="127"/>
      <c r="G931" s="127"/>
      <c r="H931" s="40"/>
    </row>
    <row r="932" spans="2:8">
      <c r="B932" s="64" t="s">
        <v>385</v>
      </c>
      <c r="C932" s="172" t="s">
        <v>386</v>
      </c>
      <c r="D932" s="173">
        <v>195813.8</v>
      </c>
      <c r="E932" s="301"/>
      <c r="F932" s="127"/>
      <c r="G932" s="127"/>
      <c r="H932" s="40"/>
    </row>
    <row r="933" spans="2:8">
      <c r="B933" s="64" t="s">
        <v>387</v>
      </c>
      <c r="C933" s="172" t="s">
        <v>388</v>
      </c>
      <c r="D933" s="173">
        <v>37178.1</v>
      </c>
      <c r="E933" s="301"/>
      <c r="F933" s="127"/>
      <c r="G933" s="127"/>
      <c r="H933" s="40"/>
    </row>
    <row r="934" spans="2:8">
      <c r="B934" s="64" t="s">
        <v>389</v>
      </c>
      <c r="C934" s="172" t="s">
        <v>390</v>
      </c>
      <c r="D934" s="173">
        <v>70040.2</v>
      </c>
      <c r="E934" s="301"/>
      <c r="F934" s="127"/>
      <c r="G934" s="127"/>
      <c r="H934" s="40"/>
    </row>
    <row r="935" spans="2:8">
      <c r="B935" s="64" t="s">
        <v>391</v>
      </c>
      <c r="C935" s="172" t="s">
        <v>392</v>
      </c>
      <c r="D935" s="173">
        <v>41775.1</v>
      </c>
      <c r="E935" s="301"/>
      <c r="F935" s="127"/>
      <c r="G935" s="127"/>
      <c r="H935" s="40"/>
    </row>
    <row r="936" spans="2:8">
      <c r="B936" s="64" t="s">
        <v>393</v>
      </c>
      <c r="C936" s="172" t="s">
        <v>394</v>
      </c>
      <c r="D936" s="173">
        <v>25861.5</v>
      </c>
      <c r="E936" s="301"/>
      <c r="F936" s="127"/>
      <c r="G936" s="127"/>
      <c r="H936" s="40"/>
    </row>
    <row r="937" spans="2:8">
      <c r="B937" s="64" t="s">
        <v>395</v>
      </c>
      <c r="C937" s="172" t="s">
        <v>396</v>
      </c>
      <c r="D937" s="173">
        <v>38707.4</v>
      </c>
      <c r="E937" s="301"/>
      <c r="F937" s="127"/>
      <c r="G937" s="127"/>
      <c r="H937" s="40"/>
    </row>
    <row r="938" spans="2:8">
      <c r="B938" s="64" t="s">
        <v>397</v>
      </c>
      <c r="C938" s="172" t="s">
        <v>398</v>
      </c>
      <c r="D938" s="173">
        <v>16026.8</v>
      </c>
      <c r="E938" s="301"/>
      <c r="F938" s="127"/>
      <c r="G938" s="127"/>
      <c r="H938" s="40"/>
    </row>
    <row r="939" spans="2:8">
      <c r="B939" s="64" t="s">
        <v>399</v>
      </c>
      <c r="C939" s="172" t="s">
        <v>400</v>
      </c>
      <c r="D939" s="173">
        <v>8474.1</v>
      </c>
      <c r="E939" s="301"/>
      <c r="F939" s="127"/>
      <c r="G939" s="127"/>
      <c r="H939" s="40"/>
    </row>
    <row r="940" spans="2:8">
      <c r="B940" s="64" t="s">
        <v>401</v>
      </c>
      <c r="C940" s="172" t="s">
        <v>402</v>
      </c>
      <c r="D940" s="173">
        <v>11830</v>
      </c>
      <c r="E940" s="301"/>
      <c r="F940" s="127"/>
      <c r="G940" s="127"/>
      <c r="H940" s="40"/>
    </row>
    <row r="941" spans="2:8">
      <c r="B941" s="64" t="s">
        <v>403</v>
      </c>
      <c r="C941" s="172" t="s">
        <v>404</v>
      </c>
      <c r="D941" s="173">
        <v>16511.3</v>
      </c>
      <c r="E941" s="301"/>
      <c r="F941" s="127"/>
      <c r="G941" s="127"/>
      <c r="H941" s="40"/>
    </row>
    <row r="942" spans="2:8">
      <c r="B942" s="64" t="s">
        <v>405</v>
      </c>
      <c r="C942" s="172" t="s">
        <v>406</v>
      </c>
      <c r="D942" s="173">
        <v>23325.9</v>
      </c>
      <c r="E942" s="301"/>
      <c r="F942" s="127"/>
      <c r="G942" s="127"/>
      <c r="H942" s="40"/>
    </row>
    <row r="943" spans="2:8">
      <c r="B943" s="64" t="s">
        <v>407</v>
      </c>
      <c r="C943" s="172" t="s">
        <v>408</v>
      </c>
      <c r="D943" s="173">
        <v>10586.2</v>
      </c>
      <c r="E943" s="301"/>
      <c r="F943" s="127"/>
      <c r="G943" s="127"/>
      <c r="H943" s="40"/>
    </row>
    <row r="944" spans="2:8">
      <c r="B944" s="64" t="s">
        <v>409</v>
      </c>
      <c r="C944" s="172" t="s">
        <v>410</v>
      </c>
      <c r="D944" s="173">
        <v>16171.5</v>
      </c>
      <c r="E944" s="301"/>
      <c r="F944" s="127"/>
      <c r="G944" s="127"/>
      <c r="H944" s="40"/>
    </row>
    <row r="945" spans="1:12">
      <c r="B945" s="64" t="s">
        <v>411</v>
      </c>
      <c r="C945" s="172" t="s">
        <v>412</v>
      </c>
      <c r="D945" s="173">
        <v>87182.7</v>
      </c>
      <c r="E945" s="301"/>
      <c r="F945" s="127"/>
      <c r="G945" s="127"/>
      <c r="H945" s="40"/>
    </row>
    <row r="946" spans="1:12">
      <c r="B946" s="64" t="s">
        <v>413</v>
      </c>
      <c r="C946" s="172" t="s">
        <v>414</v>
      </c>
      <c r="D946" s="173">
        <v>55226.8</v>
      </c>
      <c r="E946" s="301"/>
      <c r="F946" s="127"/>
      <c r="G946" s="127"/>
      <c r="H946" s="40"/>
    </row>
    <row r="947" spans="1:12">
      <c r="B947" s="64" t="s">
        <v>415</v>
      </c>
      <c r="C947" s="172" t="s">
        <v>416</v>
      </c>
      <c r="D947" s="173">
        <v>53540.9</v>
      </c>
      <c r="E947" s="301"/>
      <c r="F947" s="127"/>
      <c r="G947" s="127"/>
      <c r="H947" s="40"/>
    </row>
    <row r="948" spans="1:12">
      <c r="B948" s="64" t="s">
        <v>417</v>
      </c>
      <c r="C948" s="172" t="s">
        <v>418</v>
      </c>
      <c r="D948" s="173">
        <v>22948.7</v>
      </c>
      <c r="E948" s="301"/>
      <c r="F948" s="127"/>
      <c r="G948" s="127"/>
      <c r="H948" s="40"/>
    </row>
    <row r="949" spans="1:12">
      <c r="B949" s="64" t="s">
        <v>419</v>
      </c>
      <c r="C949" s="172" t="s">
        <v>420</v>
      </c>
      <c r="D949" s="173">
        <v>56416</v>
      </c>
      <c r="E949" s="301"/>
      <c r="F949" s="127"/>
      <c r="G949" s="127"/>
      <c r="H949" s="40"/>
    </row>
    <row r="950" spans="1:12">
      <c r="B950" s="64" t="s">
        <v>421</v>
      </c>
      <c r="C950" s="172" t="s">
        <v>422</v>
      </c>
      <c r="D950" s="173">
        <v>6402.4</v>
      </c>
      <c r="E950" s="301"/>
      <c r="F950" s="127"/>
      <c r="G950" s="127"/>
      <c r="H950" s="40"/>
    </row>
    <row r="951" spans="1:12">
      <c r="B951" s="64" t="s">
        <v>423</v>
      </c>
      <c r="C951" s="172" t="s">
        <v>424</v>
      </c>
      <c r="D951" s="173">
        <v>3090.6</v>
      </c>
      <c r="E951" s="301"/>
      <c r="F951" s="127"/>
      <c r="G951" s="127"/>
      <c r="H951" s="40"/>
    </row>
    <row r="952" spans="1:12">
      <c r="B952" s="174"/>
      <c r="C952" s="158" t="s">
        <v>159</v>
      </c>
      <c r="D952" s="175">
        <f>SUM(D918:D951)</f>
        <v>1512258.5999999996</v>
      </c>
      <c r="E952" s="301"/>
      <c r="F952" s="127"/>
      <c r="G952" s="127"/>
      <c r="H952" s="40"/>
    </row>
    <row r="953" spans="1:12" s="169" customFormat="1">
      <c r="A953" s="19"/>
      <c r="B953" s="33"/>
      <c r="C953" s="116"/>
      <c r="D953" s="40"/>
      <c r="E953" s="317"/>
      <c r="F953" s="127"/>
      <c r="G953" s="127"/>
      <c r="H953" s="40"/>
      <c r="I953" s="127"/>
      <c r="J953" s="127"/>
      <c r="K953" s="127"/>
      <c r="L953" s="127"/>
    </row>
    <row r="954" spans="1:12" s="169" customFormat="1">
      <c r="A954" s="19"/>
      <c r="B954" s="67" t="s">
        <v>425</v>
      </c>
      <c r="C954" s="83"/>
      <c r="D954" s="7"/>
      <c r="E954" s="317"/>
      <c r="F954" s="127"/>
      <c r="G954" s="127"/>
      <c r="H954" s="40"/>
      <c r="I954" s="127"/>
      <c r="J954" s="127"/>
      <c r="K954" s="127"/>
      <c r="L954" s="127"/>
    </row>
    <row r="955" spans="1:12" s="169" customFormat="1" ht="15" customHeight="1">
      <c r="A955" s="127"/>
      <c r="B955" s="8" t="s">
        <v>426</v>
      </c>
      <c r="C955" s="94"/>
      <c r="D955" s="33"/>
      <c r="E955" s="314"/>
      <c r="F955" s="115"/>
      <c r="G955" s="40"/>
      <c r="H955" s="40"/>
      <c r="I955" s="19"/>
      <c r="J955" s="19"/>
      <c r="K955" s="19"/>
      <c r="L955" s="19"/>
    </row>
    <row r="956" spans="1:12" s="169" customFormat="1">
      <c r="A956" s="19"/>
      <c r="B956" s="44" t="s">
        <v>7</v>
      </c>
      <c r="C956" s="84" t="s">
        <v>8</v>
      </c>
      <c r="D956" s="10" t="s">
        <v>9</v>
      </c>
      <c r="E956" s="317"/>
      <c r="F956" s="127"/>
      <c r="G956" s="127"/>
      <c r="H956" s="40"/>
      <c r="I956" s="127"/>
      <c r="J956" s="127"/>
      <c r="K956" s="127"/>
      <c r="L956" s="127"/>
    </row>
    <row r="957" spans="1:12" s="169" customFormat="1">
      <c r="A957" s="19"/>
      <c r="B957" s="107"/>
      <c r="C957" s="108"/>
      <c r="D957" s="11" t="s">
        <v>10</v>
      </c>
      <c r="E957" s="317"/>
      <c r="F957" s="127"/>
      <c r="G957" s="127"/>
      <c r="H957" s="40"/>
      <c r="I957" s="127"/>
      <c r="J957" s="127"/>
      <c r="K957" s="127"/>
      <c r="L957" s="127"/>
    </row>
    <row r="958" spans="1:12" s="169" customFormat="1">
      <c r="A958" s="19"/>
      <c r="B958" s="107"/>
      <c r="C958" s="108"/>
      <c r="D958" s="11" t="s">
        <v>11</v>
      </c>
      <c r="E958" s="317"/>
      <c r="F958" s="127"/>
      <c r="G958" s="127"/>
      <c r="H958" s="40"/>
      <c r="I958" s="127"/>
      <c r="J958" s="127"/>
      <c r="K958" s="127"/>
      <c r="L958" s="127"/>
    </row>
    <row r="959" spans="1:12" s="169" customFormat="1">
      <c r="A959" s="19"/>
      <c r="B959" s="98"/>
      <c r="C959" s="99">
        <v>1</v>
      </c>
      <c r="D959" s="75">
        <v>2</v>
      </c>
      <c r="E959" s="317"/>
      <c r="F959" s="127"/>
      <c r="G959" s="127"/>
      <c r="H959" s="40"/>
      <c r="I959" s="127"/>
      <c r="J959" s="127"/>
      <c r="K959" s="127"/>
      <c r="L959" s="127"/>
    </row>
    <row r="960" spans="1:12">
      <c r="B960" s="64" t="s">
        <v>124</v>
      </c>
      <c r="C960" s="60" t="s">
        <v>13</v>
      </c>
      <c r="D960" s="26">
        <f>D961+D966</f>
        <v>52015.634000000005</v>
      </c>
      <c r="E960" s="301"/>
      <c r="G960" s="127"/>
      <c r="H960" s="40"/>
    </row>
    <row r="961" spans="2:8">
      <c r="B961" s="64" t="s">
        <v>69</v>
      </c>
      <c r="C961" s="128" t="s">
        <v>125</v>
      </c>
      <c r="D961" s="26">
        <f>SUM(D962:D965)</f>
        <v>51038.264000000003</v>
      </c>
      <c r="E961" s="301"/>
      <c r="G961" s="127"/>
      <c r="H961" s="40"/>
    </row>
    <row r="962" spans="2:8">
      <c r="B962" s="64" t="s">
        <v>71</v>
      </c>
      <c r="C962" s="56" t="s">
        <v>174</v>
      </c>
      <c r="D962" s="26">
        <v>983.06200000000001</v>
      </c>
      <c r="E962" s="301"/>
      <c r="G962" s="127"/>
      <c r="H962" s="40"/>
    </row>
    <row r="963" spans="2:8">
      <c r="B963" s="64" t="s">
        <v>77</v>
      </c>
      <c r="C963" s="56" t="s">
        <v>127</v>
      </c>
      <c r="D963" s="26">
        <v>50833.406000000003</v>
      </c>
      <c r="E963" s="301"/>
      <c r="G963" s="127"/>
      <c r="H963" s="40"/>
    </row>
    <row r="964" spans="2:8">
      <c r="B964" s="64" t="s">
        <v>81</v>
      </c>
      <c r="C964" s="56" t="s">
        <v>128</v>
      </c>
      <c r="D964" s="26">
        <v>228.82400000000001</v>
      </c>
      <c r="E964" s="301"/>
      <c r="G964" s="127"/>
      <c r="H964" s="40"/>
    </row>
    <row r="965" spans="2:8">
      <c r="B965" s="64" t="s">
        <v>87</v>
      </c>
      <c r="C965" s="56" t="s">
        <v>129</v>
      </c>
      <c r="D965" s="26">
        <v>-1007.028</v>
      </c>
      <c r="E965" s="301"/>
      <c r="G965" s="127"/>
      <c r="H965" s="40"/>
    </row>
    <row r="966" spans="2:8" s="274" customFormat="1" ht="15.75">
      <c r="B966" s="151" t="s">
        <v>91</v>
      </c>
      <c r="C966" s="109" t="s">
        <v>35</v>
      </c>
      <c r="D966" s="37">
        <v>977.37</v>
      </c>
      <c r="E966" s="306"/>
      <c r="G966" s="127"/>
      <c r="H966" s="40"/>
    </row>
    <row r="967" spans="2:8">
      <c r="B967" s="64" t="s">
        <v>175</v>
      </c>
      <c r="C967" s="62" t="s">
        <v>131</v>
      </c>
      <c r="D967" s="26">
        <f>D968+D980</f>
        <v>512461.62000000005</v>
      </c>
      <c r="E967" s="301"/>
      <c r="G967" s="127"/>
      <c r="H967" s="40"/>
    </row>
    <row r="968" spans="2:8">
      <c r="B968" s="64" t="s">
        <v>132</v>
      </c>
      <c r="C968" s="58" t="s">
        <v>39</v>
      </c>
      <c r="D968" s="26">
        <v>496821.84</v>
      </c>
      <c r="E968" s="301"/>
      <c r="G968" s="127"/>
      <c r="H968" s="40"/>
    </row>
    <row r="969" spans="2:8">
      <c r="B969" s="64"/>
      <c r="C969" s="65" t="s">
        <v>40</v>
      </c>
      <c r="D969" s="26"/>
      <c r="E969" s="301"/>
      <c r="G969" s="127"/>
      <c r="H969" s="40"/>
    </row>
    <row r="970" spans="2:8">
      <c r="B970" s="64" t="s">
        <v>71</v>
      </c>
      <c r="C970" s="65" t="s">
        <v>41</v>
      </c>
      <c r="D970" s="26">
        <v>342065.95</v>
      </c>
      <c r="E970" s="301"/>
      <c r="G970" s="127"/>
      <c r="H970" s="40"/>
    </row>
    <row r="971" spans="2:8">
      <c r="B971" s="64" t="s">
        <v>73</v>
      </c>
      <c r="C971" s="148" t="s">
        <v>352</v>
      </c>
      <c r="D971" s="26">
        <v>14817.1</v>
      </c>
      <c r="E971" s="301"/>
      <c r="G971" s="127"/>
      <c r="H971" s="40"/>
    </row>
    <row r="972" spans="2:8">
      <c r="B972" s="64" t="s">
        <v>77</v>
      </c>
      <c r="C972" s="129" t="s">
        <v>42</v>
      </c>
      <c r="D972" s="26">
        <f>D973+D974</f>
        <v>63285.14</v>
      </c>
      <c r="E972" s="301"/>
      <c r="G972" s="127"/>
      <c r="H972" s="40"/>
    </row>
    <row r="973" spans="2:8">
      <c r="B973" s="64" t="s">
        <v>79</v>
      </c>
      <c r="C973" s="129" t="s">
        <v>44</v>
      </c>
      <c r="D973" s="26">
        <v>53139.040999999997</v>
      </c>
      <c r="E973" s="301"/>
      <c r="G973" s="127"/>
      <c r="H973" s="40"/>
    </row>
    <row r="974" spans="2:8">
      <c r="B974" s="64" t="s">
        <v>80</v>
      </c>
      <c r="C974" s="129" t="s">
        <v>46</v>
      </c>
      <c r="D974" s="26">
        <v>10146.099</v>
      </c>
      <c r="E974" s="301"/>
      <c r="G974" s="127"/>
      <c r="H974" s="40"/>
    </row>
    <row r="975" spans="2:8">
      <c r="B975" s="64"/>
      <c r="C975" s="65" t="s">
        <v>40</v>
      </c>
      <c r="D975" s="26"/>
      <c r="E975" s="301"/>
      <c r="G975" s="127"/>
      <c r="H975" s="40"/>
    </row>
    <row r="976" spans="2:8">
      <c r="B976" s="64" t="s">
        <v>257</v>
      </c>
      <c r="C976" s="109" t="s">
        <v>427</v>
      </c>
      <c r="D976" s="251">
        <v>226</v>
      </c>
      <c r="E976" s="301"/>
      <c r="G976" s="127"/>
      <c r="H976" s="40"/>
    </row>
    <row r="977" spans="1:12" ht="30">
      <c r="B977" s="64" t="s">
        <v>286</v>
      </c>
      <c r="C977" s="109" t="s">
        <v>428</v>
      </c>
      <c r="D977" s="251">
        <v>812</v>
      </c>
      <c r="E977" s="301"/>
      <c r="G977" s="127"/>
      <c r="H977" s="40"/>
    </row>
    <row r="978" spans="1:12">
      <c r="B978" s="64" t="s">
        <v>288</v>
      </c>
      <c r="C978" s="109" t="s">
        <v>429</v>
      </c>
      <c r="D978" s="251">
        <v>86</v>
      </c>
      <c r="E978" s="301"/>
      <c r="G978" s="127"/>
      <c r="H978" s="40"/>
    </row>
    <row r="979" spans="1:12">
      <c r="B979" s="64" t="s">
        <v>81</v>
      </c>
      <c r="C979" s="60" t="s">
        <v>50</v>
      </c>
      <c r="D979" s="26">
        <v>2668.9740000000002</v>
      </c>
      <c r="E979" s="301"/>
      <c r="G979" s="127"/>
      <c r="H979" s="40"/>
    </row>
    <row r="980" spans="1:12">
      <c r="B980" s="64" t="s">
        <v>133</v>
      </c>
      <c r="C980" s="58" t="s">
        <v>51</v>
      </c>
      <c r="D980" s="26">
        <f>D981+D982</f>
        <v>15639.78</v>
      </c>
      <c r="E980" s="301"/>
      <c r="G980" s="127"/>
      <c r="H980" s="40"/>
    </row>
    <row r="981" spans="1:12">
      <c r="B981" s="64" t="s">
        <v>94</v>
      </c>
      <c r="C981" s="59" t="s">
        <v>134</v>
      </c>
      <c r="D981" s="110">
        <v>15657.884</v>
      </c>
      <c r="E981" s="301"/>
      <c r="G981" s="127"/>
      <c r="H981" s="40"/>
    </row>
    <row r="982" spans="1:12" s="274" customFormat="1" ht="15.75">
      <c r="B982" s="32" t="s">
        <v>104</v>
      </c>
      <c r="C982" s="182" t="s">
        <v>55</v>
      </c>
      <c r="D982" s="66">
        <v>-18.103999999999999</v>
      </c>
      <c r="E982" s="306"/>
      <c r="G982" s="127"/>
      <c r="H982" s="40"/>
    </row>
    <row r="983" spans="1:12">
      <c r="B983" s="64" t="s">
        <v>137</v>
      </c>
      <c r="C983" s="60" t="s">
        <v>138</v>
      </c>
      <c r="D983" s="26">
        <f>D984+D985+D988</f>
        <v>460259.36800000002</v>
      </c>
      <c r="E983" s="301"/>
      <c r="G983" s="127"/>
      <c r="H983" s="40"/>
    </row>
    <row r="984" spans="1:12">
      <c r="B984" s="64" t="s">
        <v>69</v>
      </c>
      <c r="C984" s="61" t="s">
        <v>139</v>
      </c>
      <c r="D984" s="26">
        <v>459089.91200000001</v>
      </c>
      <c r="E984" s="301"/>
      <c r="G984" s="127"/>
      <c r="H984" s="40"/>
    </row>
    <row r="985" spans="1:12">
      <c r="B985" s="64" t="s">
        <v>91</v>
      </c>
      <c r="C985" s="145" t="s">
        <v>140</v>
      </c>
      <c r="D985" s="26">
        <f>D986+D987</f>
        <v>2993.2709999999988</v>
      </c>
      <c r="E985" s="301"/>
      <c r="G985" s="127"/>
      <c r="H985" s="40"/>
    </row>
    <row r="986" spans="1:12">
      <c r="B986" s="64" t="s">
        <v>94</v>
      </c>
      <c r="C986" s="176" t="s">
        <v>176</v>
      </c>
      <c r="D986" s="26">
        <v>13428.916999999999</v>
      </c>
      <c r="E986" s="301"/>
      <c r="G986" s="127"/>
      <c r="H986" s="40"/>
    </row>
    <row r="987" spans="1:12">
      <c r="B987" s="151" t="s">
        <v>104</v>
      </c>
      <c r="C987" s="146" t="s">
        <v>141</v>
      </c>
      <c r="D987" s="37">
        <v>-10435.646000000001</v>
      </c>
      <c r="E987" s="301"/>
      <c r="G987" s="127"/>
      <c r="H987" s="40"/>
    </row>
    <row r="988" spans="1:12">
      <c r="B988" s="32" t="s">
        <v>142</v>
      </c>
      <c r="C988" s="145" t="s">
        <v>143</v>
      </c>
      <c r="D988" s="37">
        <f>D989</f>
        <v>-1823.8150000000001</v>
      </c>
      <c r="E988" s="301"/>
      <c r="G988" s="127"/>
      <c r="H988" s="40"/>
    </row>
    <row r="989" spans="1:12">
      <c r="B989" s="151" t="s">
        <v>144</v>
      </c>
      <c r="C989" s="146" t="s">
        <v>141</v>
      </c>
      <c r="D989" s="37">
        <v>-1823.8150000000001</v>
      </c>
      <c r="E989" s="301"/>
      <c r="G989" s="127"/>
      <c r="H989" s="40"/>
    </row>
    <row r="990" spans="1:12">
      <c r="B990" s="64" t="s">
        <v>177</v>
      </c>
      <c r="C990" s="62" t="s">
        <v>146</v>
      </c>
      <c r="D990" s="26">
        <f>D960-D967+D983</f>
        <v>-186.61800000001676</v>
      </c>
      <c r="E990" s="301"/>
      <c r="G990" s="127"/>
      <c r="H990" s="40"/>
    </row>
    <row r="991" spans="1:12">
      <c r="B991" s="64" t="s">
        <v>178</v>
      </c>
      <c r="C991" s="62" t="s">
        <v>148</v>
      </c>
      <c r="D991" s="63">
        <v>186.61799999999999</v>
      </c>
      <c r="E991" s="303">
        <f>D990+D991</f>
        <v>-1.6768808563938364E-11</v>
      </c>
      <c r="G991" s="127"/>
      <c r="H991" s="40"/>
    </row>
    <row r="992" spans="1:12" s="169" customFormat="1">
      <c r="A992" s="19"/>
      <c r="B992" s="111"/>
      <c r="C992" s="112"/>
      <c r="D992" s="113"/>
      <c r="E992" s="317"/>
      <c r="F992" s="127"/>
      <c r="G992" s="127"/>
      <c r="H992" s="40"/>
      <c r="I992" s="127"/>
      <c r="J992" s="127"/>
      <c r="K992" s="127"/>
      <c r="L992" s="127"/>
    </row>
    <row r="993" spans="1:12" s="169" customFormat="1" ht="15" customHeight="1">
      <c r="A993" s="19"/>
      <c r="B993" s="6" t="s">
        <v>430</v>
      </c>
      <c r="C993" s="94"/>
      <c r="D993" s="33"/>
      <c r="E993" s="317"/>
      <c r="F993" s="127"/>
      <c r="G993" s="127"/>
      <c r="H993" s="40"/>
      <c r="I993" s="127"/>
      <c r="J993" s="127"/>
      <c r="K993" s="127"/>
      <c r="L993" s="127"/>
    </row>
    <row r="994" spans="1:12" s="169" customFormat="1">
      <c r="A994" s="19"/>
      <c r="B994" s="322" t="s">
        <v>7</v>
      </c>
      <c r="C994" s="336" t="s">
        <v>200</v>
      </c>
      <c r="D994" s="117" t="s">
        <v>9</v>
      </c>
      <c r="E994" s="317"/>
      <c r="F994" s="127"/>
      <c r="G994" s="127"/>
      <c r="H994" s="40"/>
      <c r="I994" s="127"/>
      <c r="J994" s="127"/>
      <c r="K994" s="127"/>
      <c r="L994" s="127"/>
    </row>
    <row r="995" spans="1:12" s="169" customFormat="1">
      <c r="A995" s="19"/>
      <c r="B995" s="323"/>
      <c r="C995" s="337"/>
      <c r="D995" s="118" t="s">
        <v>194</v>
      </c>
      <c r="E995" s="317"/>
      <c r="F995" s="127"/>
      <c r="G995" s="127"/>
      <c r="H995" s="40"/>
      <c r="I995" s="127"/>
      <c r="J995" s="127"/>
      <c r="K995" s="127"/>
      <c r="L995" s="127"/>
    </row>
    <row r="996" spans="1:12" s="169" customFormat="1">
      <c r="A996" s="19"/>
      <c r="B996" s="242"/>
      <c r="C996" s="119"/>
      <c r="D996" s="120" t="s">
        <v>11</v>
      </c>
      <c r="E996" s="317"/>
      <c r="F996" s="127"/>
      <c r="G996" s="127"/>
      <c r="H996" s="40"/>
      <c r="I996" s="127"/>
      <c r="J996" s="127"/>
      <c r="K996" s="127"/>
      <c r="L996" s="127"/>
    </row>
    <row r="997" spans="1:12" s="169" customFormat="1">
      <c r="A997" s="19"/>
      <c r="B997" s="98"/>
      <c r="C997" s="121">
        <v>1</v>
      </c>
      <c r="D997" s="75">
        <v>2</v>
      </c>
      <c r="E997" s="317"/>
      <c r="F997" s="127"/>
      <c r="G997" s="127"/>
      <c r="H997" s="40"/>
      <c r="I997" s="127"/>
      <c r="J997" s="127"/>
      <c r="K997" s="127"/>
      <c r="L997" s="127"/>
    </row>
    <row r="998" spans="1:12">
      <c r="B998" s="64" t="s">
        <v>14</v>
      </c>
      <c r="C998" s="147" t="s">
        <v>431</v>
      </c>
      <c r="D998" s="63">
        <v>37910.339999999997</v>
      </c>
      <c r="E998" s="301"/>
      <c r="G998" s="127"/>
      <c r="H998" s="40"/>
    </row>
    <row r="999" spans="1:12" ht="30">
      <c r="B999" s="64" t="s">
        <v>32</v>
      </c>
      <c r="C999" s="147" t="s">
        <v>432</v>
      </c>
      <c r="D999" s="63">
        <v>460872.30300000001</v>
      </c>
      <c r="E999" s="301"/>
      <c r="G999" s="127"/>
      <c r="H999" s="40"/>
    </row>
    <row r="1000" spans="1:12">
      <c r="B1000" s="64" t="s">
        <v>34</v>
      </c>
      <c r="C1000" s="149" t="s">
        <v>207</v>
      </c>
      <c r="D1000" s="63">
        <v>13678.977000000001</v>
      </c>
      <c r="E1000" s="301"/>
      <c r="G1000" s="127"/>
      <c r="H1000" s="40"/>
    </row>
    <row r="1001" spans="1:12">
      <c r="B1001" s="100"/>
      <c r="C1001" s="85" t="s">
        <v>159</v>
      </c>
      <c r="D1001" s="63">
        <f>SUM(D998:D1000)</f>
        <v>512461.62000000005</v>
      </c>
      <c r="E1001" s="303">
        <f>D967-D1001</f>
        <v>0</v>
      </c>
      <c r="G1001" s="127"/>
      <c r="H1001" s="40"/>
    </row>
    <row r="1002" spans="1:12" s="169" customFormat="1">
      <c r="A1002" s="19"/>
      <c r="B1002" s="86"/>
      <c r="C1002" s="87"/>
      <c r="D1002" s="115"/>
      <c r="E1002" s="317"/>
      <c r="F1002" s="127"/>
      <c r="G1002" s="127"/>
      <c r="H1002" s="40"/>
      <c r="I1002" s="127"/>
      <c r="J1002" s="127"/>
      <c r="K1002" s="127"/>
      <c r="L1002" s="127"/>
    </row>
    <row r="1003" spans="1:12" s="169" customFormat="1" ht="30" customHeight="1">
      <c r="A1003" s="19"/>
      <c r="B1003" s="335" t="s">
        <v>433</v>
      </c>
      <c r="C1003" s="332"/>
      <c r="D1003" s="33"/>
      <c r="E1003" s="317"/>
      <c r="F1003" s="127"/>
      <c r="G1003" s="127"/>
      <c r="H1003" s="40"/>
      <c r="I1003" s="127"/>
      <c r="J1003" s="127"/>
      <c r="K1003" s="127"/>
      <c r="L1003" s="127"/>
    </row>
    <row r="1004" spans="1:12" s="169" customFormat="1">
      <c r="A1004" s="19"/>
      <c r="B1004" s="44" t="s">
        <v>7</v>
      </c>
      <c r="C1004" s="84" t="s">
        <v>8</v>
      </c>
      <c r="D1004" s="10" t="s">
        <v>9</v>
      </c>
      <c r="E1004" s="317"/>
      <c r="F1004" s="127"/>
      <c r="G1004" s="127"/>
      <c r="H1004" s="40"/>
      <c r="I1004" s="127"/>
      <c r="J1004" s="127"/>
      <c r="K1004" s="127"/>
      <c r="L1004" s="127"/>
    </row>
    <row r="1005" spans="1:12" s="169" customFormat="1">
      <c r="A1005" s="19"/>
      <c r="B1005" s="107"/>
      <c r="C1005" s="108"/>
      <c r="D1005" s="11" t="s">
        <v>10</v>
      </c>
      <c r="E1005" s="317"/>
      <c r="F1005" s="127"/>
      <c r="G1005" s="127"/>
      <c r="H1005" s="40"/>
      <c r="I1005" s="127"/>
      <c r="J1005" s="127"/>
      <c r="K1005" s="127"/>
      <c r="L1005" s="127"/>
    </row>
    <row r="1006" spans="1:12" s="169" customFormat="1">
      <c r="A1006" s="19"/>
      <c r="B1006" s="107"/>
      <c r="C1006" s="108"/>
      <c r="D1006" s="11" t="s">
        <v>11</v>
      </c>
      <c r="E1006" s="317"/>
      <c r="F1006" s="127"/>
      <c r="G1006" s="127"/>
      <c r="H1006" s="40"/>
      <c r="I1006" s="127"/>
      <c r="J1006" s="127"/>
      <c r="K1006" s="127"/>
      <c r="L1006" s="127"/>
    </row>
    <row r="1007" spans="1:12" s="169" customFormat="1">
      <c r="A1007" s="19"/>
      <c r="B1007" s="98"/>
      <c r="C1007" s="99">
        <v>1</v>
      </c>
      <c r="D1007" s="75">
        <v>2</v>
      </c>
      <c r="E1007" s="317"/>
      <c r="F1007" s="127"/>
      <c r="G1007" s="127"/>
      <c r="H1007" s="40"/>
      <c r="I1007" s="127"/>
      <c r="J1007" s="127"/>
      <c r="K1007" s="127"/>
      <c r="L1007" s="127"/>
    </row>
    <row r="1008" spans="1:12">
      <c r="B1008" s="64" t="s">
        <v>14</v>
      </c>
      <c r="C1008" s="85" t="s">
        <v>170</v>
      </c>
      <c r="D1008" s="63">
        <v>186716.83300000001</v>
      </c>
      <c r="E1008" s="301"/>
      <c r="G1008" s="127"/>
      <c r="H1008" s="40"/>
    </row>
    <row r="1009" spans="1:12">
      <c r="B1009" s="64" t="s">
        <v>32</v>
      </c>
      <c r="C1009" s="85" t="s">
        <v>171</v>
      </c>
      <c r="D1009" s="63">
        <v>163838.08900000001</v>
      </c>
      <c r="E1009" s="301"/>
      <c r="G1009" s="127"/>
      <c r="H1009" s="40"/>
    </row>
    <row r="1010" spans="1:12" s="169" customFormat="1">
      <c r="A1010" s="19"/>
      <c r="B1010" s="124"/>
      <c r="C1010" s="125"/>
      <c r="D1010" s="88"/>
      <c r="E1010" s="317"/>
      <c r="F1010" s="127"/>
      <c r="G1010" s="127"/>
      <c r="H1010" s="40"/>
      <c r="I1010" s="127"/>
      <c r="J1010" s="127"/>
      <c r="K1010" s="127"/>
      <c r="L1010" s="127"/>
    </row>
    <row r="1011" spans="1:12" s="169" customFormat="1">
      <c r="A1011" s="19"/>
      <c r="B1011" s="103" t="s">
        <v>434</v>
      </c>
      <c r="C1011" s="104"/>
      <c r="D1011" s="7"/>
      <c r="E1011" s="317"/>
      <c r="F1011" s="127"/>
      <c r="G1011" s="127"/>
      <c r="H1011" s="40"/>
      <c r="I1011" s="127"/>
      <c r="J1011" s="127"/>
      <c r="K1011" s="127"/>
      <c r="L1011" s="127"/>
    </row>
    <row r="1012" spans="1:12" s="169" customFormat="1" ht="15" customHeight="1">
      <c r="A1012" s="127"/>
      <c r="B1012" s="8" t="s">
        <v>435</v>
      </c>
      <c r="C1012" s="94"/>
      <c r="D1012" s="33"/>
      <c r="E1012" s="314"/>
      <c r="F1012" s="115"/>
      <c r="G1012" s="40"/>
      <c r="H1012" s="40"/>
      <c r="I1012" s="19"/>
      <c r="J1012" s="19"/>
      <c r="K1012" s="19"/>
      <c r="L1012" s="19"/>
    </row>
    <row r="1013" spans="1:12" s="169" customFormat="1">
      <c r="A1013" s="19"/>
      <c r="B1013" s="44" t="s">
        <v>7</v>
      </c>
      <c r="C1013" s="84" t="s">
        <v>8</v>
      </c>
      <c r="D1013" s="10" t="s">
        <v>9</v>
      </c>
      <c r="E1013" s="317"/>
      <c r="F1013" s="127"/>
      <c r="G1013" s="127"/>
      <c r="H1013" s="40"/>
      <c r="I1013" s="127"/>
      <c r="J1013" s="127"/>
      <c r="K1013" s="127"/>
      <c r="L1013" s="127"/>
    </row>
    <row r="1014" spans="1:12" s="169" customFormat="1">
      <c r="A1014" s="19"/>
      <c r="B1014" s="107"/>
      <c r="C1014" s="108"/>
      <c r="D1014" s="11" t="s">
        <v>10</v>
      </c>
      <c r="E1014" s="317"/>
      <c r="F1014" s="127"/>
      <c r="G1014" s="127"/>
      <c r="H1014" s="40"/>
      <c r="I1014" s="127"/>
      <c r="J1014" s="127"/>
      <c r="K1014" s="127"/>
      <c r="L1014" s="127"/>
    </row>
    <row r="1015" spans="1:12" s="169" customFormat="1">
      <c r="A1015" s="19"/>
      <c r="B1015" s="107"/>
      <c r="C1015" s="108"/>
      <c r="D1015" s="11" t="s">
        <v>11</v>
      </c>
      <c r="E1015" s="317"/>
      <c r="F1015" s="127"/>
      <c r="G1015" s="127"/>
      <c r="H1015" s="40"/>
      <c r="I1015" s="127"/>
      <c r="J1015" s="127"/>
      <c r="K1015" s="127"/>
      <c r="L1015" s="127"/>
    </row>
    <row r="1016" spans="1:12" s="169" customFormat="1">
      <c r="A1016" s="19"/>
      <c r="B1016" s="98"/>
      <c r="C1016" s="99">
        <v>1</v>
      </c>
      <c r="D1016" s="75">
        <v>2</v>
      </c>
      <c r="E1016" s="317"/>
      <c r="F1016" s="127"/>
      <c r="G1016" s="127"/>
      <c r="H1016" s="40"/>
      <c r="I1016" s="127"/>
      <c r="J1016" s="127"/>
      <c r="K1016" s="127"/>
      <c r="L1016" s="127"/>
    </row>
    <row r="1017" spans="1:12">
      <c r="B1017" s="64" t="s">
        <v>124</v>
      </c>
      <c r="C1017" s="60" t="s">
        <v>13</v>
      </c>
      <c r="D1017" s="26">
        <f>D1018+D1023</f>
        <v>49153.350000000013</v>
      </c>
      <c r="E1017" s="301"/>
      <c r="G1017" s="96"/>
    </row>
    <row r="1018" spans="1:12">
      <c r="B1018" s="64" t="s">
        <v>69</v>
      </c>
      <c r="C1018" s="128" t="s">
        <v>125</v>
      </c>
      <c r="D1018" s="26">
        <f>SUM(D1019:D1022)</f>
        <v>48930.215000000011</v>
      </c>
      <c r="E1018" s="301"/>
      <c r="G1018" s="96"/>
    </row>
    <row r="1019" spans="1:12">
      <c r="B1019" s="64" t="s">
        <v>71</v>
      </c>
      <c r="C1019" s="56" t="s">
        <v>174</v>
      </c>
      <c r="D1019" s="26">
        <v>43564.26</v>
      </c>
      <c r="E1019" s="301"/>
      <c r="G1019" s="96"/>
    </row>
    <row r="1020" spans="1:12">
      <c r="B1020" s="64" t="s">
        <v>77</v>
      </c>
      <c r="C1020" s="56" t="s">
        <v>127</v>
      </c>
      <c r="D1020" s="26">
        <v>3970.6729999999998</v>
      </c>
      <c r="E1020" s="301"/>
      <c r="G1020" s="96"/>
    </row>
    <row r="1021" spans="1:12">
      <c r="B1021" s="64" t="s">
        <v>81</v>
      </c>
      <c r="C1021" s="56" t="s">
        <v>128</v>
      </c>
      <c r="D1021" s="26">
        <v>2977.7849999999999</v>
      </c>
      <c r="E1021" s="301"/>
      <c r="G1021" s="96"/>
    </row>
    <row r="1022" spans="1:12">
      <c r="B1022" s="64" t="s">
        <v>87</v>
      </c>
      <c r="C1022" s="56" t="s">
        <v>129</v>
      </c>
      <c r="D1022" s="26">
        <v>-1582.5029999999999</v>
      </c>
      <c r="E1022" s="301"/>
      <c r="G1022" s="96"/>
    </row>
    <row r="1023" spans="1:12" s="274" customFormat="1" ht="15.75">
      <c r="B1023" s="151" t="s">
        <v>91</v>
      </c>
      <c r="C1023" s="109" t="s">
        <v>35</v>
      </c>
      <c r="D1023" s="37">
        <v>223.13499999999999</v>
      </c>
      <c r="E1023" s="306"/>
    </row>
    <row r="1024" spans="1:12">
      <c r="B1024" s="64" t="s">
        <v>175</v>
      </c>
      <c r="C1024" s="62" t="s">
        <v>131</v>
      </c>
      <c r="D1024" s="26">
        <f>D1025+D1030</f>
        <v>140954.46799999999</v>
      </c>
      <c r="E1024" s="301"/>
      <c r="G1024" s="96"/>
    </row>
    <row r="1025" spans="1:11">
      <c r="B1025" s="64" t="s">
        <v>132</v>
      </c>
      <c r="C1025" s="58" t="s">
        <v>39</v>
      </c>
      <c r="D1025" s="26">
        <v>131980.52100000001</v>
      </c>
      <c r="E1025" s="301"/>
      <c r="G1025" s="96"/>
    </row>
    <row r="1026" spans="1:11">
      <c r="B1026" s="64"/>
      <c r="C1026" s="65" t="s">
        <v>40</v>
      </c>
      <c r="D1026" s="26"/>
      <c r="E1026" s="301"/>
      <c r="G1026" s="96"/>
    </row>
    <row r="1027" spans="1:11">
      <c r="B1027" s="64" t="s">
        <v>71</v>
      </c>
      <c r="C1027" s="65" t="s">
        <v>41</v>
      </c>
      <c r="D1027" s="26">
        <v>99469.558000000005</v>
      </c>
      <c r="E1027" s="301"/>
      <c r="G1027" s="96"/>
    </row>
    <row r="1028" spans="1:11">
      <c r="B1028" s="64" t="s">
        <v>73</v>
      </c>
      <c r="C1028" s="148" t="s">
        <v>436</v>
      </c>
      <c r="D1028" s="26">
        <v>74084.56</v>
      </c>
      <c r="E1028" s="301"/>
      <c r="G1028" s="96"/>
    </row>
    <row r="1029" spans="1:11">
      <c r="B1029" s="64" t="s">
        <v>77</v>
      </c>
      <c r="C1029" s="60" t="s">
        <v>50</v>
      </c>
      <c r="D1029" s="26">
        <v>381.63400000000001</v>
      </c>
      <c r="E1029" s="301"/>
      <c r="G1029" s="96"/>
    </row>
    <row r="1030" spans="1:11">
      <c r="B1030" s="64" t="s">
        <v>133</v>
      </c>
      <c r="C1030" s="58" t="s">
        <v>51</v>
      </c>
      <c r="D1030" s="26">
        <f>D1031</f>
        <v>8973.9470000000001</v>
      </c>
      <c r="E1030" s="301"/>
      <c r="G1030" s="96"/>
    </row>
    <row r="1031" spans="1:11">
      <c r="B1031" s="64" t="s">
        <v>94</v>
      </c>
      <c r="C1031" s="59" t="s">
        <v>134</v>
      </c>
      <c r="D1031" s="110">
        <v>8973.9470000000001</v>
      </c>
      <c r="E1031" s="301"/>
      <c r="G1031" s="96"/>
    </row>
    <row r="1032" spans="1:11">
      <c r="B1032" s="64" t="s">
        <v>137</v>
      </c>
      <c r="C1032" s="60" t="s">
        <v>138</v>
      </c>
      <c r="D1032" s="26">
        <f>D1033+D1034+D1041</f>
        <v>78999.188000000009</v>
      </c>
      <c r="E1032" s="301"/>
      <c r="G1032" s="96"/>
    </row>
    <row r="1033" spans="1:11">
      <c r="B1033" s="64" t="s">
        <v>69</v>
      </c>
      <c r="C1033" s="61" t="s">
        <v>139</v>
      </c>
      <c r="D1033" s="26">
        <v>119838.558</v>
      </c>
      <c r="E1033" s="301"/>
      <c r="G1033" s="96"/>
    </row>
    <row r="1034" spans="1:11">
      <c r="B1034" s="64" t="s">
        <v>91</v>
      </c>
      <c r="C1034" s="145" t="s">
        <v>140</v>
      </c>
      <c r="D1034" s="26">
        <f>D1035+D1037</f>
        <v>-37203.192999999999</v>
      </c>
      <c r="E1034" s="301"/>
      <c r="G1034" s="96"/>
    </row>
    <row r="1035" spans="1:11">
      <c r="B1035" s="64" t="s">
        <v>94</v>
      </c>
      <c r="C1035" s="176" t="s">
        <v>176</v>
      </c>
      <c r="D1035" s="26">
        <v>9369.6749999999993</v>
      </c>
      <c r="E1035" s="301"/>
      <c r="G1035" s="96"/>
    </row>
    <row r="1036" spans="1:11">
      <c r="B1036" s="64" t="s">
        <v>96</v>
      </c>
      <c r="C1036" s="152" t="s">
        <v>437</v>
      </c>
      <c r="D1036" s="110">
        <v>9144.3829999999998</v>
      </c>
      <c r="E1036" s="301"/>
      <c r="G1036" s="96"/>
    </row>
    <row r="1037" spans="1:11">
      <c r="B1037" s="64" t="s">
        <v>104</v>
      </c>
      <c r="C1037" s="146" t="s">
        <v>141</v>
      </c>
      <c r="D1037" s="26">
        <v>-46572.868000000002</v>
      </c>
      <c r="E1037" s="301"/>
      <c r="G1037" s="96"/>
    </row>
    <row r="1038" spans="1:11" s="169" customFormat="1">
      <c r="A1038" s="19"/>
      <c r="B1038" s="64"/>
      <c r="C1038" s="56" t="s">
        <v>40</v>
      </c>
      <c r="D1038" s="26"/>
      <c r="E1038" s="318"/>
      <c r="F1038" s="127"/>
      <c r="G1038" s="40"/>
      <c r="H1038" s="127"/>
      <c r="I1038" s="127"/>
      <c r="J1038" s="127"/>
      <c r="K1038" s="127"/>
    </row>
    <row r="1039" spans="1:11">
      <c r="B1039" s="64" t="s">
        <v>105</v>
      </c>
      <c r="C1039" s="152" t="s">
        <v>438</v>
      </c>
      <c r="D1039" s="110">
        <v>-671.54200000000003</v>
      </c>
      <c r="E1039" s="301"/>
      <c r="G1039" s="96"/>
    </row>
    <row r="1040" spans="1:11">
      <c r="B1040" s="64" t="s">
        <v>107</v>
      </c>
      <c r="C1040" s="152" t="s">
        <v>439</v>
      </c>
      <c r="D1040" s="110">
        <v>-42200</v>
      </c>
      <c r="E1040" s="301"/>
      <c r="G1040" s="96"/>
    </row>
    <row r="1041" spans="1:12">
      <c r="B1041" s="32" t="s">
        <v>142</v>
      </c>
      <c r="C1041" s="145" t="s">
        <v>143</v>
      </c>
      <c r="D1041" s="37">
        <f>D1042+D1043</f>
        <v>-3636.1769999999997</v>
      </c>
      <c r="E1041" s="301"/>
      <c r="G1041" s="96"/>
    </row>
    <row r="1042" spans="1:12">
      <c r="B1042" s="151" t="s">
        <v>144</v>
      </c>
      <c r="C1042" s="176" t="s">
        <v>176</v>
      </c>
      <c r="D1042" s="37">
        <v>825.49099999999999</v>
      </c>
      <c r="E1042" s="301"/>
      <c r="G1042" s="96"/>
    </row>
    <row r="1043" spans="1:12">
      <c r="B1043" s="151" t="s">
        <v>440</v>
      </c>
      <c r="C1043" s="146" t="s">
        <v>141</v>
      </c>
      <c r="D1043" s="37">
        <v>-4461.6679999999997</v>
      </c>
      <c r="E1043" s="301"/>
      <c r="G1043" s="96"/>
    </row>
    <row r="1044" spans="1:12">
      <c r="B1044" s="64" t="s">
        <v>177</v>
      </c>
      <c r="C1044" s="62" t="s">
        <v>146</v>
      </c>
      <c r="D1044" s="26">
        <f>D1017-D1024+D1032</f>
        <v>-12801.929999999978</v>
      </c>
      <c r="E1044" s="301"/>
      <c r="G1044" s="96"/>
    </row>
    <row r="1045" spans="1:12">
      <c r="B1045" s="64" t="s">
        <v>178</v>
      </c>
      <c r="C1045" s="62" t="s">
        <v>148</v>
      </c>
      <c r="D1045" s="63">
        <v>12801.93</v>
      </c>
      <c r="E1045" s="303">
        <f>D1044+D1045</f>
        <v>2.1827872842550278E-11</v>
      </c>
      <c r="G1045" s="96"/>
    </row>
    <row r="1046" spans="1:12" s="169" customFormat="1">
      <c r="A1046" s="19"/>
      <c r="B1046" s="111"/>
      <c r="C1046" s="112"/>
      <c r="D1046" s="113"/>
      <c r="E1046" s="317"/>
      <c r="F1046" s="127"/>
      <c r="G1046" s="127"/>
      <c r="H1046" s="40"/>
      <c r="I1046" s="127"/>
      <c r="J1046" s="127"/>
      <c r="K1046" s="127"/>
      <c r="L1046" s="127"/>
    </row>
    <row r="1047" spans="1:12" s="169" customFormat="1" ht="15" customHeight="1">
      <c r="A1047" s="19"/>
      <c r="B1047" s="6" t="s">
        <v>441</v>
      </c>
      <c r="C1047" s="94"/>
      <c r="D1047" s="33"/>
      <c r="E1047" s="317"/>
      <c r="F1047" s="127"/>
      <c r="G1047" s="127"/>
      <c r="H1047" s="40"/>
      <c r="I1047" s="127"/>
      <c r="J1047" s="127"/>
      <c r="K1047" s="127"/>
      <c r="L1047" s="127"/>
    </row>
    <row r="1048" spans="1:12" s="169" customFormat="1">
      <c r="A1048" s="19"/>
      <c r="B1048" s="322" t="s">
        <v>7</v>
      </c>
      <c r="C1048" s="336" t="s">
        <v>200</v>
      </c>
      <c r="D1048" s="117" t="s">
        <v>9</v>
      </c>
      <c r="E1048" s="317"/>
      <c r="F1048" s="127"/>
      <c r="G1048" s="127"/>
      <c r="H1048" s="40"/>
      <c r="I1048" s="127"/>
      <c r="J1048" s="127"/>
      <c r="K1048" s="127"/>
      <c r="L1048" s="127"/>
    </row>
    <row r="1049" spans="1:12" s="169" customFormat="1">
      <c r="A1049" s="19"/>
      <c r="B1049" s="323"/>
      <c r="C1049" s="337"/>
      <c r="D1049" s="118" t="s">
        <v>194</v>
      </c>
      <c r="E1049" s="317"/>
      <c r="F1049" s="127"/>
      <c r="G1049" s="127"/>
      <c r="H1049" s="40"/>
      <c r="I1049" s="127"/>
      <c r="J1049" s="127"/>
      <c r="K1049" s="127"/>
      <c r="L1049" s="127"/>
    </row>
    <row r="1050" spans="1:12" s="169" customFormat="1">
      <c r="A1050" s="19"/>
      <c r="B1050" s="242"/>
      <c r="C1050" s="119"/>
      <c r="D1050" s="120" t="s">
        <v>11</v>
      </c>
      <c r="E1050" s="317"/>
      <c r="F1050" s="127"/>
      <c r="G1050" s="127"/>
      <c r="H1050" s="40"/>
      <c r="I1050" s="127"/>
      <c r="J1050" s="127"/>
      <c r="K1050" s="127"/>
      <c r="L1050" s="127"/>
    </row>
    <row r="1051" spans="1:12" s="169" customFormat="1">
      <c r="A1051" s="19"/>
      <c r="B1051" s="98"/>
      <c r="C1051" s="121">
        <v>1</v>
      </c>
      <c r="D1051" s="75">
        <v>2</v>
      </c>
      <c r="E1051" s="317"/>
      <c r="F1051" s="127"/>
      <c r="G1051" s="127"/>
      <c r="H1051" s="40"/>
      <c r="I1051" s="127"/>
      <c r="J1051" s="127"/>
      <c r="K1051" s="127"/>
      <c r="L1051" s="127"/>
    </row>
    <row r="1052" spans="1:12">
      <c r="B1052" s="64" t="s">
        <v>14</v>
      </c>
      <c r="C1052" s="122" t="s">
        <v>442</v>
      </c>
      <c r="D1052" s="123">
        <v>54432.800000000003</v>
      </c>
      <c r="E1052" s="301"/>
      <c r="G1052" s="96"/>
    </row>
    <row r="1053" spans="1:12" ht="30">
      <c r="B1053" s="64" t="s">
        <v>32</v>
      </c>
      <c r="C1053" s="122" t="s">
        <v>443</v>
      </c>
      <c r="D1053" s="123">
        <v>22656.972000000002</v>
      </c>
      <c r="E1053" s="301"/>
      <c r="G1053" s="96"/>
    </row>
    <row r="1054" spans="1:12">
      <c r="B1054" s="64" t="s">
        <v>34</v>
      </c>
      <c r="C1054" s="122" t="s">
        <v>444</v>
      </c>
      <c r="D1054" s="123">
        <v>32536.508000000002</v>
      </c>
      <c r="E1054" s="301"/>
      <c r="G1054" s="96"/>
    </row>
    <row r="1055" spans="1:12">
      <c r="B1055" s="64" t="s">
        <v>445</v>
      </c>
      <c r="C1055" s="147" t="s">
        <v>446</v>
      </c>
      <c r="D1055" s="123">
        <v>32536.508000000002</v>
      </c>
      <c r="E1055" s="301"/>
      <c r="G1055" s="96"/>
    </row>
    <row r="1056" spans="1:12">
      <c r="B1056" s="64" t="s">
        <v>57</v>
      </c>
      <c r="C1056" s="122" t="s">
        <v>207</v>
      </c>
      <c r="D1056" s="63">
        <v>31328.187999999998</v>
      </c>
      <c r="E1056" s="301"/>
      <c r="G1056" s="96"/>
    </row>
    <row r="1057" spans="1:12">
      <c r="B1057" s="100"/>
      <c r="C1057" s="177" t="s">
        <v>159</v>
      </c>
      <c r="D1057" s="63">
        <f>SUM(D1052+D1053+D1054+D1056)</f>
        <v>140954.46799999999</v>
      </c>
      <c r="E1057" s="303">
        <f>D1024-D1057</f>
        <v>0</v>
      </c>
      <c r="G1057" s="96"/>
    </row>
    <row r="1058" spans="1:12" s="169" customFormat="1">
      <c r="A1058" s="19"/>
      <c r="B1058" s="86"/>
      <c r="C1058" s="87"/>
      <c r="D1058" s="115"/>
      <c r="E1058" s="317"/>
      <c r="F1058" s="127"/>
      <c r="G1058" s="127"/>
      <c r="H1058" s="40"/>
      <c r="I1058" s="127"/>
      <c r="J1058" s="127"/>
      <c r="K1058" s="127"/>
      <c r="L1058" s="127"/>
    </row>
    <row r="1059" spans="1:12" s="169" customFormat="1" ht="31.5" customHeight="1">
      <c r="A1059" s="19"/>
      <c r="B1059" s="345" t="s">
        <v>447</v>
      </c>
      <c r="C1059" s="346"/>
      <c r="D1059" s="33"/>
      <c r="E1059" s="317"/>
      <c r="F1059" s="127"/>
      <c r="G1059" s="127"/>
      <c r="H1059" s="40"/>
      <c r="I1059" s="127"/>
      <c r="J1059" s="127"/>
      <c r="K1059" s="127"/>
      <c r="L1059" s="127"/>
    </row>
    <row r="1060" spans="1:12" s="169" customFormat="1">
      <c r="A1060" s="19"/>
      <c r="B1060" s="44" t="s">
        <v>7</v>
      </c>
      <c r="C1060" s="84" t="s">
        <v>8</v>
      </c>
      <c r="D1060" s="10" t="s">
        <v>9</v>
      </c>
      <c r="E1060" s="317"/>
      <c r="F1060" s="127"/>
      <c r="G1060" s="127"/>
      <c r="H1060" s="40"/>
      <c r="I1060" s="127"/>
      <c r="J1060" s="127"/>
      <c r="K1060" s="127"/>
      <c r="L1060" s="127"/>
    </row>
    <row r="1061" spans="1:12" s="169" customFormat="1">
      <c r="A1061" s="19"/>
      <c r="B1061" s="107"/>
      <c r="C1061" s="108"/>
      <c r="D1061" s="11" t="s">
        <v>10</v>
      </c>
      <c r="E1061" s="317"/>
      <c r="F1061" s="127"/>
      <c r="G1061" s="127"/>
      <c r="H1061" s="40"/>
      <c r="I1061" s="127"/>
      <c r="J1061" s="127"/>
      <c r="K1061" s="127"/>
      <c r="L1061" s="127"/>
    </row>
    <row r="1062" spans="1:12" s="169" customFormat="1">
      <c r="A1062" s="19"/>
      <c r="B1062" s="107"/>
      <c r="C1062" s="108"/>
      <c r="D1062" s="11" t="s">
        <v>11</v>
      </c>
      <c r="E1062" s="317"/>
      <c r="F1062" s="127"/>
      <c r="G1062" s="127"/>
      <c r="H1062" s="40"/>
      <c r="I1062" s="127"/>
      <c r="J1062" s="127"/>
      <c r="K1062" s="127"/>
      <c r="L1062" s="127"/>
    </row>
    <row r="1063" spans="1:12" s="169" customFormat="1">
      <c r="A1063" s="19"/>
      <c r="B1063" s="98"/>
      <c r="C1063" s="99">
        <v>1</v>
      </c>
      <c r="D1063" s="75">
        <v>2</v>
      </c>
      <c r="E1063" s="317"/>
      <c r="F1063" s="127"/>
      <c r="G1063" s="127"/>
      <c r="H1063" s="40"/>
      <c r="I1063" s="127"/>
      <c r="J1063" s="127"/>
      <c r="K1063" s="127"/>
      <c r="L1063" s="127"/>
    </row>
    <row r="1064" spans="1:12">
      <c r="B1064" s="64" t="s">
        <v>14</v>
      </c>
      <c r="C1064" s="85" t="s">
        <v>170</v>
      </c>
      <c r="D1064" s="63">
        <v>45129.175999999999</v>
      </c>
      <c r="E1064" s="301"/>
      <c r="G1064" s="96"/>
    </row>
    <row r="1065" spans="1:12">
      <c r="B1065" s="64" t="s">
        <v>32</v>
      </c>
      <c r="C1065" s="85" t="s">
        <v>171</v>
      </c>
      <c r="D1065" s="63">
        <v>39724.603000000003</v>
      </c>
      <c r="E1065" s="301"/>
      <c r="G1065" s="96"/>
    </row>
    <row r="1066" spans="1:12" s="169" customFormat="1">
      <c r="A1066" s="19"/>
      <c r="B1066" s="124"/>
      <c r="C1066" s="125"/>
      <c r="D1066" s="88"/>
      <c r="E1066" s="317"/>
      <c r="F1066" s="127"/>
      <c r="G1066" s="127"/>
      <c r="H1066" s="40"/>
      <c r="I1066" s="127"/>
      <c r="J1066" s="127"/>
      <c r="K1066" s="127"/>
      <c r="L1066" s="127"/>
    </row>
    <row r="1067" spans="1:12" s="169" customFormat="1">
      <c r="A1067" s="19"/>
      <c r="B1067" s="103" t="s">
        <v>448</v>
      </c>
      <c r="C1067" s="104"/>
      <c r="D1067" s="7"/>
      <c r="E1067" s="317"/>
      <c r="F1067" s="127"/>
      <c r="G1067" s="127"/>
      <c r="H1067" s="40"/>
      <c r="I1067" s="127"/>
      <c r="J1067" s="127"/>
      <c r="K1067" s="127"/>
      <c r="L1067" s="127"/>
    </row>
    <row r="1068" spans="1:12" s="169" customFormat="1" ht="15" customHeight="1">
      <c r="A1068" s="127"/>
      <c r="B1068" s="8" t="s">
        <v>449</v>
      </c>
      <c r="C1068" s="94"/>
      <c r="D1068" s="33"/>
      <c r="E1068" s="314"/>
      <c r="F1068" s="115"/>
      <c r="G1068" s="40"/>
      <c r="H1068" s="40"/>
      <c r="I1068" s="19"/>
      <c r="J1068" s="19"/>
      <c r="K1068" s="19"/>
      <c r="L1068" s="19"/>
    </row>
    <row r="1069" spans="1:12" s="169" customFormat="1">
      <c r="A1069" s="19"/>
      <c r="B1069" s="44" t="s">
        <v>7</v>
      </c>
      <c r="C1069" s="84" t="s">
        <v>8</v>
      </c>
      <c r="D1069" s="10" t="s">
        <v>9</v>
      </c>
      <c r="E1069" s="317"/>
      <c r="F1069" s="127"/>
      <c r="G1069" s="127"/>
      <c r="H1069" s="40"/>
      <c r="I1069" s="127"/>
      <c r="J1069" s="127"/>
      <c r="K1069" s="127"/>
      <c r="L1069" s="127"/>
    </row>
    <row r="1070" spans="1:12" s="169" customFormat="1">
      <c r="A1070" s="19"/>
      <c r="B1070" s="107"/>
      <c r="C1070" s="108"/>
      <c r="D1070" s="11" t="s">
        <v>10</v>
      </c>
      <c r="E1070" s="317"/>
      <c r="F1070" s="127"/>
      <c r="G1070" s="127"/>
      <c r="H1070" s="40"/>
      <c r="I1070" s="127"/>
      <c r="J1070" s="127"/>
      <c r="K1070" s="127"/>
      <c r="L1070" s="127"/>
    </row>
    <row r="1071" spans="1:12" s="169" customFormat="1">
      <c r="A1071" s="19"/>
      <c r="B1071" s="107"/>
      <c r="C1071" s="108"/>
      <c r="D1071" s="11" t="s">
        <v>11</v>
      </c>
      <c r="E1071" s="317"/>
      <c r="F1071" s="127"/>
      <c r="G1071" s="127"/>
      <c r="H1071" s="40"/>
      <c r="I1071" s="127"/>
      <c r="J1071" s="127"/>
      <c r="K1071" s="127"/>
      <c r="L1071" s="127"/>
    </row>
    <row r="1072" spans="1:12" s="169" customFormat="1">
      <c r="A1072" s="19"/>
      <c r="B1072" s="98"/>
      <c r="C1072" s="99">
        <v>1</v>
      </c>
      <c r="D1072" s="75">
        <v>2</v>
      </c>
      <c r="E1072" s="317"/>
      <c r="F1072" s="127"/>
      <c r="G1072" s="127"/>
      <c r="H1072" s="40"/>
      <c r="I1072" s="127"/>
      <c r="J1072" s="127"/>
      <c r="K1072" s="127"/>
      <c r="L1072" s="127"/>
    </row>
    <row r="1073" spans="2:7">
      <c r="B1073" s="64" t="s">
        <v>124</v>
      </c>
      <c r="C1073" s="60" t="s">
        <v>13</v>
      </c>
      <c r="D1073" s="26">
        <f>D1074</f>
        <v>38699.680999999997</v>
      </c>
      <c r="E1073" s="301"/>
      <c r="G1073" s="96"/>
    </row>
    <row r="1074" spans="2:7">
      <c r="B1074" s="64" t="s">
        <v>69</v>
      </c>
      <c r="C1074" s="128" t="s">
        <v>125</v>
      </c>
      <c r="D1074" s="26">
        <f>SUM(D1075:D1078)</f>
        <v>38699.680999999997</v>
      </c>
      <c r="E1074" s="301"/>
      <c r="G1074" s="96"/>
    </row>
    <row r="1075" spans="2:7">
      <c r="B1075" s="64" t="s">
        <v>71</v>
      </c>
      <c r="C1075" s="56" t="s">
        <v>174</v>
      </c>
      <c r="D1075" s="26">
        <v>30231.072</v>
      </c>
      <c r="E1075" s="301"/>
      <c r="G1075" s="96"/>
    </row>
    <row r="1076" spans="2:7">
      <c r="B1076" s="64" t="s">
        <v>77</v>
      </c>
      <c r="C1076" s="56" t="s">
        <v>127</v>
      </c>
      <c r="D1076" s="26">
        <v>5916.9229999999998</v>
      </c>
      <c r="E1076" s="301"/>
      <c r="G1076" s="96"/>
    </row>
    <row r="1077" spans="2:7">
      <c r="B1077" s="64" t="s">
        <v>81</v>
      </c>
      <c r="C1077" s="56" t="s">
        <v>128</v>
      </c>
      <c r="D1077" s="26">
        <v>3523.27</v>
      </c>
      <c r="E1077" s="301"/>
      <c r="G1077" s="96"/>
    </row>
    <row r="1078" spans="2:7">
      <c r="B1078" s="64" t="s">
        <v>87</v>
      </c>
      <c r="C1078" s="56" t="s">
        <v>129</v>
      </c>
      <c r="D1078" s="26">
        <v>-971.58399999999995</v>
      </c>
      <c r="E1078" s="301"/>
      <c r="G1078" s="96"/>
    </row>
    <row r="1079" spans="2:7">
      <c r="B1079" s="64" t="s">
        <v>175</v>
      </c>
      <c r="C1079" s="62" t="s">
        <v>131</v>
      </c>
      <c r="D1079" s="26">
        <f>D1080+D1088</f>
        <v>123599.058</v>
      </c>
      <c r="E1079" s="301"/>
      <c r="G1079" s="96"/>
    </row>
    <row r="1080" spans="2:7">
      <c r="B1080" s="64" t="s">
        <v>132</v>
      </c>
      <c r="C1080" s="58" t="s">
        <v>39</v>
      </c>
      <c r="D1080" s="26">
        <v>115317.144</v>
      </c>
      <c r="E1080" s="301"/>
      <c r="G1080" s="96"/>
    </row>
    <row r="1081" spans="2:7">
      <c r="B1081" s="64"/>
      <c r="C1081" s="65" t="s">
        <v>40</v>
      </c>
      <c r="D1081" s="26"/>
      <c r="E1081" s="301"/>
      <c r="G1081" s="96"/>
    </row>
    <row r="1082" spans="2:7">
      <c r="B1082" s="64" t="s">
        <v>71</v>
      </c>
      <c r="C1082" s="65" t="s">
        <v>41</v>
      </c>
      <c r="D1082" s="26">
        <v>72579.797000000006</v>
      </c>
      <c r="E1082" s="301"/>
      <c r="G1082" s="96"/>
    </row>
    <row r="1083" spans="2:7">
      <c r="B1083" s="64" t="s">
        <v>77</v>
      </c>
      <c r="C1083" s="129" t="s">
        <v>42</v>
      </c>
      <c r="D1083" s="26">
        <f>D1084+D1085</f>
        <v>18783.769</v>
      </c>
      <c r="E1083" s="301"/>
      <c r="G1083" s="96"/>
    </row>
    <row r="1084" spans="2:7">
      <c r="B1084" s="64" t="s">
        <v>79</v>
      </c>
      <c r="C1084" s="129" t="s">
        <v>44</v>
      </c>
      <c r="D1084" s="26">
        <v>16638.769</v>
      </c>
      <c r="E1084" s="301"/>
      <c r="G1084" s="96"/>
    </row>
    <row r="1085" spans="2:7">
      <c r="B1085" s="64" t="s">
        <v>80</v>
      </c>
      <c r="C1085" s="129" t="s">
        <v>46</v>
      </c>
      <c r="D1085" s="26">
        <v>2145</v>
      </c>
      <c r="E1085" s="301"/>
      <c r="G1085" s="96"/>
    </row>
    <row r="1086" spans="2:7">
      <c r="B1086" s="64"/>
      <c r="C1086" s="65" t="s">
        <v>40</v>
      </c>
      <c r="D1086" s="26"/>
      <c r="E1086" s="301"/>
      <c r="G1086" s="96"/>
    </row>
    <row r="1087" spans="2:7">
      <c r="B1087" s="64" t="s">
        <v>257</v>
      </c>
      <c r="C1087" s="150" t="s">
        <v>450</v>
      </c>
      <c r="D1087" s="282">
        <v>2145</v>
      </c>
      <c r="E1087" s="301"/>
      <c r="G1087" s="96"/>
    </row>
    <row r="1088" spans="2:7">
      <c r="B1088" s="64" t="s">
        <v>133</v>
      </c>
      <c r="C1088" s="58" t="s">
        <v>51</v>
      </c>
      <c r="D1088" s="26">
        <f>D1089</f>
        <v>8281.9140000000007</v>
      </c>
      <c r="E1088" s="301"/>
      <c r="G1088" s="96"/>
    </row>
    <row r="1089" spans="1:12">
      <c r="B1089" s="64" t="s">
        <v>94</v>
      </c>
      <c r="C1089" s="59" t="s">
        <v>134</v>
      </c>
      <c r="D1089" s="110">
        <v>8281.9140000000007</v>
      </c>
      <c r="E1089" s="301"/>
      <c r="G1089" s="96"/>
    </row>
    <row r="1090" spans="1:12">
      <c r="B1090" s="64" t="s">
        <v>137</v>
      </c>
      <c r="C1090" s="60" t="s">
        <v>138</v>
      </c>
      <c r="D1090" s="26">
        <f>D1091+D1092+D1097</f>
        <v>366068.38400000002</v>
      </c>
      <c r="E1090" s="301"/>
      <c r="G1090" s="96"/>
    </row>
    <row r="1091" spans="1:12">
      <c r="B1091" s="64" t="s">
        <v>69</v>
      </c>
      <c r="C1091" s="61" t="s">
        <v>139</v>
      </c>
      <c r="D1091" s="26">
        <v>380895.00199999998</v>
      </c>
      <c r="E1091" s="301"/>
      <c r="G1091" s="96"/>
    </row>
    <row r="1092" spans="1:12">
      <c r="B1092" s="64" t="s">
        <v>91</v>
      </c>
      <c r="C1092" s="145" t="s">
        <v>140</v>
      </c>
      <c r="D1092" s="26">
        <f>D1093+D1094</f>
        <v>-14671.268</v>
      </c>
      <c r="E1092" s="301"/>
      <c r="G1092" s="96"/>
    </row>
    <row r="1093" spans="1:12">
      <c r="B1093" s="151" t="s">
        <v>94</v>
      </c>
      <c r="C1093" s="176" t="s">
        <v>176</v>
      </c>
      <c r="D1093" s="37">
        <v>180.797</v>
      </c>
      <c r="E1093" s="301"/>
      <c r="G1093" s="96"/>
    </row>
    <row r="1094" spans="1:12">
      <c r="B1094" s="64" t="s">
        <v>104</v>
      </c>
      <c r="C1094" s="146" t="s">
        <v>141</v>
      </c>
      <c r="D1094" s="26">
        <v>-14852.065000000001</v>
      </c>
      <c r="E1094" s="301"/>
      <c r="G1094" s="96"/>
    </row>
    <row r="1095" spans="1:12" s="179" customFormat="1" ht="15.75">
      <c r="B1095" s="64"/>
      <c r="C1095" s="24" t="s">
        <v>40</v>
      </c>
      <c r="D1095" s="178"/>
      <c r="E1095" s="180"/>
      <c r="L1095" s="180"/>
    </row>
    <row r="1096" spans="1:12">
      <c r="B1096" s="64" t="s">
        <v>105</v>
      </c>
      <c r="C1096" s="152" t="s">
        <v>451</v>
      </c>
      <c r="D1096" s="26">
        <v>14817.97</v>
      </c>
      <c r="E1096" s="301"/>
      <c r="G1096" s="96"/>
    </row>
    <row r="1097" spans="1:12">
      <c r="B1097" s="64" t="s">
        <v>142</v>
      </c>
      <c r="C1097" s="145" t="s">
        <v>143</v>
      </c>
      <c r="D1097" s="26">
        <f>D1098</f>
        <v>-155.35</v>
      </c>
      <c r="E1097" s="301"/>
      <c r="G1097" s="96"/>
    </row>
    <row r="1098" spans="1:12">
      <c r="B1098" s="64" t="s">
        <v>144</v>
      </c>
      <c r="C1098" s="146" t="s">
        <v>141</v>
      </c>
      <c r="D1098" s="26">
        <v>-155.35</v>
      </c>
      <c r="E1098" s="301"/>
      <c r="G1098" s="96"/>
    </row>
    <row r="1099" spans="1:12">
      <c r="B1099" s="64" t="s">
        <v>177</v>
      </c>
      <c r="C1099" s="62" t="s">
        <v>146</v>
      </c>
      <c r="D1099" s="26">
        <f>D1073-D1079+D1090</f>
        <v>281169.00699999998</v>
      </c>
      <c r="E1099" s="301"/>
      <c r="G1099" s="96"/>
    </row>
    <row r="1100" spans="1:12">
      <c r="B1100" s="64" t="s">
        <v>178</v>
      </c>
      <c r="C1100" s="62" t="s">
        <v>148</v>
      </c>
      <c r="D1100" s="63">
        <v>-281169.00699999998</v>
      </c>
      <c r="E1100" s="303">
        <f>D1099+D1100</f>
        <v>0</v>
      </c>
      <c r="G1100" s="96"/>
    </row>
    <row r="1101" spans="1:12" s="169" customFormat="1">
      <c r="A1101" s="19"/>
      <c r="B1101" s="111"/>
      <c r="C1101" s="112"/>
      <c r="D1101" s="113"/>
      <c r="E1101" s="317"/>
      <c r="F1101" s="127"/>
      <c r="G1101" s="127"/>
      <c r="H1101" s="40"/>
      <c r="I1101" s="127"/>
      <c r="J1101" s="127"/>
      <c r="K1101" s="127"/>
      <c r="L1101" s="127"/>
    </row>
    <row r="1102" spans="1:12" s="169" customFormat="1" ht="15" customHeight="1">
      <c r="A1102" s="19"/>
      <c r="B1102" s="6" t="s">
        <v>452</v>
      </c>
      <c r="C1102" s="94"/>
      <c r="D1102" s="33"/>
      <c r="E1102" s="317"/>
      <c r="F1102" s="127"/>
      <c r="G1102" s="127"/>
      <c r="H1102" s="40"/>
      <c r="I1102" s="127"/>
      <c r="J1102" s="127"/>
      <c r="K1102" s="127"/>
      <c r="L1102" s="127"/>
    </row>
    <row r="1103" spans="1:12" s="169" customFormat="1">
      <c r="A1103" s="19"/>
      <c r="B1103" s="322" t="s">
        <v>7</v>
      </c>
      <c r="C1103" s="336" t="s">
        <v>200</v>
      </c>
      <c r="D1103" s="117" t="s">
        <v>9</v>
      </c>
      <c r="E1103" s="317"/>
      <c r="F1103" s="127"/>
      <c r="G1103" s="127"/>
      <c r="H1103" s="40"/>
      <c r="I1103" s="127"/>
      <c r="J1103" s="127"/>
      <c r="K1103" s="127"/>
      <c r="L1103" s="127"/>
    </row>
    <row r="1104" spans="1:12" s="169" customFormat="1">
      <c r="A1104" s="19"/>
      <c r="B1104" s="323"/>
      <c r="C1104" s="337"/>
      <c r="D1104" s="118" t="s">
        <v>194</v>
      </c>
      <c r="E1104" s="317"/>
      <c r="F1104" s="127"/>
      <c r="G1104" s="127"/>
      <c r="H1104" s="40"/>
      <c r="I1104" s="127"/>
      <c r="J1104" s="127"/>
      <c r="K1104" s="127"/>
      <c r="L1104" s="127"/>
    </row>
    <row r="1105" spans="1:12" s="169" customFormat="1">
      <c r="A1105" s="19"/>
      <c r="B1105" s="242"/>
      <c r="C1105" s="119"/>
      <c r="D1105" s="120" t="s">
        <v>11</v>
      </c>
      <c r="E1105" s="317"/>
      <c r="F1105" s="127"/>
      <c r="G1105" s="127"/>
      <c r="H1105" s="40"/>
      <c r="I1105" s="127"/>
      <c r="J1105" s="127"/>
      <c r="K1105" s="127"/>
      <c r="L1105" s="127"/>
    </row>
    <row r="1106" spans="1:12" s="169" customFormat="1">
      <c r="A1106" s="19"/>
      <c r="B1106" s="98"/>
      <c r="C1106" s="121">
        <v>1</v>
      </c>
      <c r="D1106" s="75">
        <v>2</v>
      </c>
      <c r="E1106" s="317"/>
      <c r="F1106" s="127"/>
      <c r="G1106" s="127"/>
      <c r="H1106" s="40"/>
      <c r="I1106" s="127"/>
      <c r="J1106" s="127"/>
      <c r="K1106" s="127"/>
      <c r="L1106" s="127"/>
    </row>
    <row r="1107" spans="1:12">
      <c r="B1107" s="64" t="s">
        <v>14</v>
      </c>
      <c r="C1107" s="149" t="s">
        <v>453</v>
      </c>
      <c r="D1107" s="63">
        <v>95378.413</v>
      </c>
      <c r="E1107" s="301"/>
      <c r="G1107" s="96"/>
    </row>
    <row r="1108" spans="1:12">
      <c r="B1108" s="64" t="s">
        <v>32</v>
      </c>
      <c r="C1108" s="149" t="s">
        <v>454</v>
      </c>
      <c r="D1108" s="63">
        <v>15288.355</v>
      </c>
      <c r="E1108" s="301"/>
      <c r="G1108" s="96"/>
    </row>
    <row r="1109" spans="1:12">
      <c r="B1109" s="64" t="s">
        <v>34</v>
      </c>
      <c r="C1109" s="181" t="s">
        <v>207</v>
      </c>
      <c r="D1109" s="63">
        <v>12932.29</v>
      </c>
      <c r="E1109" s="301"/>
      <c r="G1109" s="96"/>
    </row>
    <row r="1110" spans="1:12">
      <c r="B1110" s="100"/>
      <c r="C1110" s="85" t="s">
        <v>159</v>
      </c>
      <c r="D1110" s="63">
        <f>SUM(D1107:D1109)</f>
        <v>123599.05799999999</v>
      </c>
      <c r="E1110" s="303">
        <f>D1079-D1110</f>
        <v>0</v>
      </c>
      <c r="G1110" s="96"/>
    </row>
    <row r="1111" spans="1:12" s="169" customFormat="1">
      <c r="A1111" s="19"/>
      <c r="B1111" s="86"/>
      <c r="C1111" s="87"/>
      <c r="D1111" s="115"/>
      <c r="E1111" s="317"/>
      <c r="F1111" s="127"/>
      <c r="G1111" s="127"/>
      <c r="H1111" s="40"/>
      <c r="I1111" s="127"/>
      <c r="J1111" s="127"/>
      <c r="K1111" s="127"/>
      <c r="L1111" s="127"/>
    </row>
    <row r="1112" spans="1:12" s="169" customFormat="1" ht="32.25" customHeight="1">
      <c r="A1112" s="19"/>
      <c r="B1112" s="335" t="s">
        <v>455</v>
      </c>
      <c r="C1112" s="332"/>
      <c r="D1112" s="33"/>
      <c r="E1112" s="317"/>
      <c r="F1112" s="127"/>
      <c r="G1112" s="127"/>
      <c r="H1112" s="40"/>
      <c r="I1112" s="127"/>
      <c r="J1112" s="127"/>
      <c r="K1112" s="127"/>
      <c r="L1112" s="127"/>
    </row>
    <row r="1113" spans="1:12" s="169" customFormat="1">
      <c r="A1113" s="19"/>
      <c r="B1113" s="44" t="s">
        <v>7</v>
      </c>
      <c r="C1113" s="84" t="s">
        <v>8</v>
      </c>
      <c r="D1113" s="10" t="s">
        <v>9</v>
      </c>
      <c r="E1113" s="317"/>
      <c r="F1113" s="127"/>
      <c r="G1113" s="127"/>
      <c r="H1113" s="40"/>
      <c r="I1113" s="127"/>
      <c r="J1113" s="127"/>
      <c r="K1113" s="127"/>
      <c r="L1113" s="127"/>
    </row>
    <row r="1114" spans="1:12" s="169" customFormat="1">
      <c r="A1114" s="19"/>
      <c r="B1114" s="107"/>
      <c r="C1114" s="108"/>
      <c r="D1114" s="11" t="s">
        <v>10</v>
      </c>
      <c r="E1114" s="317"/>
      <c r="F1114" s="127"/>
      <c r="G1114" s="127"/>
      <c r="H1114" s="40"/>
      <c r="I1114" s="127"/>
      <c r="J1114" s="127"/>
      <c r="K1114" s="127"/>
      <c r="L1114" s="127"/>
    </row>
    <row r="1115" spans="1:12" s="169" customFormat="1">
      <c r="A1115" s="19"/>
      <c r="B1115" s="107"/>
      <c r="C1115" s="108"/>
      <c r="D1115" s="11" t="s">
        <v>11</v>
      </c>
      <c r="E1115" s="317"/>
      <c r="F1115" s="127"/>
      <c r="G1115" s="127"/>
      <c r="H1115" s="40"/>
      <c r="I1115" s="127"/>
      <c r="J1115" s="127"/>
      <c r="K1115" s="127"/>
      <c r="L1115" s="127"/>
    </row>
    <row r="1116" spans="1:12" s="169" customFormat="1">
      <c r="A1116" s="19"/>
      <c r="B1116" s="98"/>
      <c r="C1116" s="99">
        <v>1</v>
      </c>
      <c r="D1116" s="75">
        <v>2</v>
      </c>
      <c r="E1116" s="317"/>
      <c r="F1116" s="127"/>
      <c r="G1116" s="127"/>
      <c r="H1116" s="40"/>
      <c r="I1116" s="127"/>
      <c r="J1116" s="127"/>
      <c r="K1116" s="127"/>
      <c r="L1116" s="127"/>
    </row>
    <row r="1117" spans="1:12">
      <c r="B1117" s="64" t="s">
        <v>14</v>
      </c>
      <c r="C1117" s="85" t="s">
        <v>170</v>
      </c>
      <c r="D1117" s="63">
        <v>52888.760999999999</v>
      </c>
      <c r="E1117" s="301"/>
      <c r="G1117" s="96"/>
    </row>
    <row r="1118" spans="1:12">
      <c r="B1118" s="64" t="s">
        <v>32</v>
      </c>
      <c r="C1118" s="85" t="s">
        <v>171</v>
      </c>
      <c r="D1118" s="63">
        <v>50149.101999999999</v>
      </c>
      <c r="E1118" s="301"/>
      <c r="G1118" s="96"/>
    </row>
    <row r="1119" spans="1:12" s="169" customFormat="1">
      <c r="A1119" s="19"/>
      <c r="B1119" s="124"/>
      <c r="C1119" s="125"/>
      <c r="D1119" s="88"/>
      <c r="E1119" s="317"/>
      <c r="F1119" s="127"/>
      <c r="G1119" s="127"/>
      <c r="H1119" s="40"/>
      <c r="I1119" s="127"/>
      <c r="J1119" s="127"/>
      <c r="K1119" s="127"/>
      <c r="L1119" s="127"/>
    </row>
    <row r="1120" spans="1:12" s="169" customFormat="1">
      <c r="A1120" s="19"/>
      <c r="B1120" s="86" t="s">
        <v>456</v>
      </c>
      <c r="C1120" s="87"/>
      <c r="D1120" s="88"/>
      <c r="E1120" s="317"/>
      <c r="F1120" s="127"/>
      <c r="G1120" s="127"/>
      <c r="H1120" s="40"/>
      <c r="I1120" s="127"/>
      <c r="J1120" s="127"/>
      <c r="K1120" s="127"/>
      <c r="L1120" s="127"/>
    </row>
    <row r="1121" spans="1:12" s="169" customFormat="1" ht="15" customHeight="1">
      <c r="A1121" s="127"/>
      <c r="B1121" s="8" t="s">
        <v>457</v>
      </c>
      <c r="C1121" s="94"/>
      <c r="D1121" s="33"/>
      <c r="E1121" s="314"/>
      <c r="F1121" s="115"/>
      <c r="G1121" s="40"/>
      <c r="H1121" s="40"/>
      <c r="I1121" s="19"/>
      <c r="J1121" s="19"/>
      <c r="K1121" s="19"/>
      <c r="L1121" s="19"/>
    </row>
    <row r="1122" spans="1:12" s="169" customFormat="1">
      <c r="A1122" s="19"/>
      <c r="B1122" s="44" t="s">
        <v>7</v>
      </c>
      <c r="C1122" s="84" t="s">
        <v>8</v>
      </c>
      <c r="D1122" s="10" t="s">
        <v>9</v>
      </c>
      <c r="E1122" s="317"/>
      <c r="F1122" s="127"/>
      <c r="G1122" s="127"/>
      <c r="H1122" s="40"/>
      <c r="I1122" s="127"/>
      <c r="J1122" s="127"/>
      <c r="K1122" s="127"/>
      <c r="L1122" s="127"/>
    </row>
    <row r="1123" spans="1:12" s="169" customFormat="1">
      <c r="A1123" s="19"/>
      <c r="B1123" s="107"/>
      <c r="C1123" s="108"/>
      <c r="D1123" s="11" t="s">
        <v>10</v>
      </c>
      <c r="E1123" s="317"/>
      <c r="F1123" s="127"/>
      <c r="G1123" s="127"/>
      <c r="H1123" s="40"/>
      <c r="I1123" s="127"/>
      <c r="J1123" s="127"/>
      <c r="K1123" s="127"/>
      <c r="L1123" s="127"/>
    </row>
    <row r="1124" spans="1:12" s="169" customFormat="1">
      <c r="A1124" s="19"/>
      <c r="B1124" s="107"/>
      <c r="C1124" s="108"/>
      <c r="D1124" s="11" t="s">
        <v>11</v>
      </c>
      <c r="E1124" s="317"/>
      <c r="F1124" s="127"/>
      <c r="G1124" s="127"/>
      <c r="H1124" s="40"/>
      <c r="I1124" s="127"/>
      <c r="J1124" s="127"/>
      <c r="K1124" s="127"/>
      <c r="L1124" s="127"/>
    </row>
    <row r="1125" spans="1:12" s="169" customFormat="1">
      <c r="A1125" s="19"/>
      <c r="B1125" s="98"/>
      <c r="C1125" s="99">
        <v>1</v>
      </c>
      <c r="D1125" s="75">
        <v>2</v>
      </c>
      <c r="E1125" s="317"/>
      <c r="F1125" s="127"/>
      <c r="G1125" s="127"/>
      <c r="H1125" s="40"/>
      <c r="I1125" s="127"/>
      <c r="J1125" s="127"/>
      <c r="K1125" s="127"/>
      <c r="L1125" s="127"/>
    </row>
    <row r="1126" spans="1:12">
      <c r="B1126" s="64" t="s">
        <v>124</v>
      </c>
      <c r="C1126" s="60" t="s">
        <v>13</v>
      </c>
      <c r="D1126" s="26">
        <f>D1127+D1129</f>
        <v>161.15299999999999</v>
      </c>
      <c r="E1126" s="301"/>
      <c r="G1126" s="96"/>
    </row>
    <row r="1127" spans="1:12">
      <c r="B1127" s="53" t="s">
        <v>69</v>
      </c>
      <c r="C1127" s="128" t="s">
        <v>125</v>
      </c>
      <c r="D1127" s="37">
        <f>D1128</f>
        <v>1.153</v>
      </c>
      <c r="E1127" s="301"/>
      <c r="G1127" s="96"/>
    </row>
    <row r="1128" spans="1:12">
      <c r="B1128" s="55" t="s">
        <v>71</v>
      </c>
      <c r="C1128" s="56" t="s">
        <v>129</v>
      </c>
      <c r="D1128" s="37">
        <v>1.153</v>
      </c>
      <c r="E1128" s="301"/>
      <c r="G1128" s="96"/>
    </row>
    <row r="1129" spans="1:12" s="274" customFormat="1" ht="15.75">
      <c r="B1129" s="151" t="s">
        <v>91</v>
      </c>
      <c r="C1129" s="109" t="s">
        <v>35</v>
      </c>
      <c r="D1129" s="37">
        <v>160</v>
      </c>
      <c r="E1129" s="306"/>
    </row>
    <row r="1130" spans="1:12">
      <c r="B1130" s="64" t="s">
        <v>175</v>
      </c>
      <c r="C1130" s="62" t="s">
        <v>131</v>
      </c>
      <c r="D1130" s="26">
        <f>D1131+D1136</f>
        <v>56672.023000000001</v>
      </c>
      <c r="E1130" s="301"/>
      <c r="G1130" s="96"/>
    </row>
    <row r="1131" spans="1:12">
      <c r="B1131" s="64" t="s">
        <v>132</v>
      </c>
      <c r="C1131" s="58" t="s">
        <v>39</v>
      </c>
      <c r="D1131" s="26">
        <v>49012.512000000002</v>
      </c>
      <c r="E1131" s="301"/>
      <c r="G1131" s="96"/>
    </row>
    <row r="1132" spans="1:12">
      <c r="B1132" s="64"/>
      <c r="C1132" s="65" t="s">
        <v>40</v>
      </c>
      <c r="D1132" s="26"/>
      <c r="E1132" s="301"/>
      <c r="G1132" s="96"/>
    </row>
    <row r="1133" spans="1:12">
      <c r="B1133" s="64" t="s">
        <v>71</v>
      </c>
      <c r="C1133" s="65" t="s">
        <v>41</v>
      </c>
      <c r="D1133" s="26">
        <v>15545.858</v>
      </c>
      <c r="E1133" s="301"/>
      <c r="G1133" s="96"/>
    </row>
    <row r="1134" spans="1:12">
      <c r="B1134" s="64" t="s">
        <v>77</v>
      </c>
      <c r="C1134" s="129" t="s">
        <v>42</v>
      </c>
      <c r="D1134" s="26">
        <f>D1135</f>
        <v>15648.686</v>
      </c>
      <c r="E1134" s="301"/>
      <c r="G1134" s="96"/>
    </row>
    <row r="1135" spans="1:12">
      <c r="B1135" s="64" t="s">
        <v>79</v>
      </c>
      <c r="C1135" s="129" t="s">
        <v>44</v>
      </c>
      <c r="D1135" s="26">
        <v>15648.686</v>
      </c>
      <c r="E1135" s="301"/>
      <c r="G1135" s="96"/>
    </row>
    <row r="1136" spans="1:12">
      <c r="B1136" s="64" t="s">
        <v>133</v>
      </c>
      <c r="C1136" s="58" t="s">
        <v>51</v>
      </c>
      <c r="D1136" s="26">
        <f>D1137+D1138</f>
        <v>7659.5110000000004</v>
      </c>
      <c r="E1136" s="301"/>
      <c r="G1136" s="96"/>
    </row>
    <row r="1137" spans="1:12">
      <c r="B1137" s="64" t="s">
        <v>94</v>
      </c>
      <c r="C1137" s="59" t="s">
        <v>134</v>
      </c>
      <c r="D1137" s="110">
        <v>1630.9110000000001</v>
      </c>
      <c r="E1137" s="301"/>
      <c r="G1137" s="96"/>
    </row>
    <row r="1138" spans="1:12" s="274" customFormat="1" ht="15.75">
      <c r="B1138" s="32" t="s">
        <v>104</v>
      </c>
      <c r="C1138" s="182" t="s">
        <v>55</v>
      </c>
      <c r="D1138" s="66">
        <v>6028.6</v>
      </c>
      <c r="E1138" s="306"/>
    </row>
    <row r="1139" spans="1:12">
      <c r="B1139" s="64" t="s">
        <v>137</v>
      </c>
      <c r="C1139" s="60" t="s">
        <v>138</v>
      </c>
      <c r="D1139" s="26">
        <f>D1140+D1141+D1143</f>
        <v>61405.131999999991</v>
      </c>
      <c r="E1139" s="301"/>
      <c r="G1139" s="96"/>
    </row>
    <row r="1140" spans="1:12">
      <c r="B1140" s="64" t="s">
        <v>69</v>
      </c>
      <c r="C1140" s="61" t="s">
        <v>139</v>
      </c>
      <c r="D1140" s="26">
        <v>70878.100999999995</v>
      </c>
      <c r="E1140" s="301"/>
      <c r="G1140" s="96"/>
    </row>
    <row r="1141" spans="1:12">
      <c r="B1141" s="276" t="s">
        <v>91</v>
      </c>
      <c r="C1141" s="145" t="s">
        <v>140</v>
      </c>
      <c r="D1141" s="37">
        <f>D1142</f>
        <v>-9290.3189999999995</v>
      </c>
      <c r="E1141" s="301"/>
      <c r="G1141" s="96"/>
    </row>
    <row r="1142" spans="1:12">
      <c r="B1142" s="151" t="s">
        <v>94</v>
      </c>
      <c r="C1142" s="146" t="s">
        <v>141</v>
      </c>
      <c r="D1142" s="37">
        <v>-9290.3189999999995</v>
      </c>
      <c r="E1142" s="301"/>
      <c r="G1142" s="96"/>
    </row>
    <row r="1143" spans="1:12">
      <c r="B1143" s="32" t="s">
        <v>142</v>
      </c>
      <c r="C1143" s="145" t="s">
        <v>143</v>
      </c>
      <c r="D1143" s="37">
        <f>D1144</f>
        <v>-182.65</v>
      </c>
      <c r="E1143" s="301"/>
      <c r="G1143" s="96"/>
    </row>
    <row r="1144" spans="1:12">
      <c r="B1144" s="151" t="s">
        <v>144</v>
      </c>
      <c r="C1144" s="146" t="s">
        <v>141</v>
      </c>
      <c r="D1144" s="37">
        <v>-182.65</v>
      </c>
      <c r="E1144" s="301"/>
      <c r="G1144" s="96"/>
    </row>
    <row r="1145" spans="1:12">
      <c r="B1145" s="64" t="s">
        <v>177</v>
      </c>
      <c r="C1145" s="62" t="s">
        <v>146</v>
      </c>
      <c r="D1145" s="26">
        <f>D1126-D1130+D1139</f>
        <v>4894.2619999999879</v>
      </c>
      <c r="E1145" s="301"/>
      <c r="G1145" s="96"/>
    </row>
    <row r="1146" spans="1:12">
      <c r="B1146" s="64" t="s">
        <v>178</v>
      </c>
      <c r="C1146" s="62" t="s">
        <v>148</v>
      </c>
      <c r="D1146" s="63">
        <v>-4894.2619999999997</v>
      </c>
      <c r="E1146" s="303">
        <f>D1145+D1146</f>
        <v>-1.1823431123048067E-11</v>
      </c>
      <c r="G1146" s="96"/>
    </row>
    <row r="1147" spans="1:12">
      <c r="B1147" s="64" t="s">
        <v>69</v>
      </c>
      <c r="C1147" s="171" t="s">
        <v>458</v>
      </c>
      <c r="D1147" s="63">
        <v>-5078</v>
      </c>
      <c r="E1147" s="301"/>
      <c r="G1147" s="96"/>
    </row>
    <row r="1148" spans="1:12" s="169" customFormat="1">
      <c r="A1148" s="19"/>
      <c r="B1148" s="111"/>
      <c r="C1148" s="112"/>
      <c r="D1148" s="113"/>
      <c r="E1148" s="317"/>
      <c r="F1148" s="127"/>
      <c r="G1148" s="127"/>
      <c r="H1148" s="40"/>
      <c r="I1148" s="127"/>
      <c r="J1148" s="127"/>
      <c r="K1148" s="127"/>
      <c r="L1148" s="127"/>
    </row>
    <row r="1149" spans="1:12" s="169" customFormat="1" ht="15" customHeight="1">
      <c r="A1149" s="19"/>
      <c r="B1149" s="6" t="s">
        <v>459</v>
      </c>
      <c r="C1149" s="94"/>
      <c r="D1149" s="33"/>
      <c r="E1149" s="317"/>
      <c r="F1149" s="127"/>
      <c r="G1149" s="127"/>
      <c r="H1149" s="40"/>
      <c r="I1149" s="127"/>
      <c r="J1149" s="127"/>
      <c r="K1149" s="127"/>
      <c r="L1149" s="127"/>
    </row>
    <row r="1150" spans="1:12" s="169" customFormat="1">
      <c r="A1150" s="19"/>
      <c r="B1150" s="322" t="s">
        <v>7</v>
      </c>
      <c r="C1150" s="336" t="s">
        <v>200</v>
      </c>
      <c r="D1150" s="117" t="s">
        <v>9</v>
      </c>
      <c r="E1150" s="317"/>
      <c r="F1150" s="127"/>
      <c r="G1150" s="127"/>
      <c r="H1150" s="40"/>
      <c r="I1150" s="127"/>
      <c r="J1150" s="127"/>
      <c r="K1150" s="127"/>
      <c r="L1150" s="127"/>
    </row>
    <row r="1151" spans="1:12" s="169" customFormat="1">
      <c r="A1151" s="19"/>
      <c r="B1151" s="323"/>
      <c r="C1151" s="337"/>
      <c r="D1151" s="118" t="s">
        <v>194</v>
      </c>
      <c r="E1151" s="317"/>
      <c r="F1151" s="127"/>
      <c r="G1151" s="127"/>
      <c r="H1151" s="40"/>
      <c r="I1151" s="127"/>
      <c r="J1151" s="127"/>
      <c r="K1151" s="127"/>
      <c r="L1151" s="127"/>
    </row>
    <row r="1152" spans="1:12" s="169" customFormat="1">
      <c r="A1152" s="19"/>
      <c r="B1152" s="242"/>
      <c r="C1152" s="119"/>
      <c r="D1152" s="120" t="s">
        <v>11</v>
      </c>
      <c r="E1152" s="317"/>
      <c r="F1152" s="127"/>
      <c r="G1152" s="127"/>
      <c r="H1152" s="40"/>
      <c r="I1152" s="127"/>
      <c r="J1152" s="127"/>
      <c r="K1152" s="127"/>
      <c r="L1152" s="127"/>
    </row>
    <row r="1153" spans="1:12" s="169" customFormat="1">
      <c r="A1153" s="19"/>
      <c r="B1153" s="98"/>
      <c r="C1153" s="121">
        <v>1</v>
      </c>
      <c r="D1153" s="75">
        <v>2</v>
      </c>
      <c r="E1153" s="317"/>
      <c r="F1153" s="127"/>
      <c r="G1153" s="127"/>
      <c r="H1153" s="40"/>
      <c r="I1153" s="127"/>
      <c r="J1153" s="127"/>
      <c r="K1153" s="127"/>
      <c r="L1153" s="127"/>
    </row>
    <row r="1154" spans="1:12" ht="30">
      <c r="B1154" s="64" t="s">
        <v>14</v>
      </c>
      <c r="C1154" s="181" t="s">
        <v>460</v>
      </c>
      <c r="D1154" s="63">
        <v>50755.847000000002</v>
      </c>
      <c r="E1154" s="301"/>
      <c r="G1154" s="96"/>
    </row>
    <row r="1155" spans="1:12">
      <c r="B1155" s="64" t="s">
        <v>32</v>
      </c>
      <c r="C1155" s="181" t="s">
        <v>207</v>
      </c>
      <c r="D1155" s="63">
        <v>5916.1760000000004</v>
      </c>
      <c r="E1155" s="301"/>
      <c r="G1155" s="96"/>
    </row>
    <row r="1156" spans="1:12">
      <c r="B1156" s="100"/>
      <c r="C1156" s="85" t="s">
        <v>159</v>
      </c>
      <c r="D1156" s="63">
        <f>SUM(D1154:D1155)</f>
        <v>56672.023000000001</v>
      </c>
      <c r="E1156" s="303">
        <f>D1130-D1156</f>
        <v>0</v>
      </c>
      <c r="G1156" s="96"/>
    </row>
    <row r="1157" spans="1:12" s="169" customFormat="1">
      <c r="A1157" s="19"/>
      <c r="B1157" s="86"/>
      <c r="C1157" s="87"/>
      <c r="D1157" s="115"/>
      <c r="E1157" s="317"/>
      <c r="F1157" s="127"/>
      <c r="G1157" s="127"/>
      <c r="H1157" s="40"/>
      <c r="I1157" s="127"/>
      <c r="J1157" s="127"/>
      <c r="K1157" s="127"/>
      <c r="L1157" s="127"/>
    </row>
    <row r="1158" spans="1:12" s="169" customFormat="1" ht="31.5" customHeight="1">
      <c r="A1158" s="19"/>
      <c r="B1158" s="338" t="s">
        <v>461</v>
      </c>
      <c r="C1158" s="339"/>
      <c r="D1158" s="33"/>
      <c r="E1158" s="317"/>
      <c r="F1158" s="127"/>
      <c r="G1158" s="127"/>
      <c r="H1158" s="40"/>
      <c r="I1158" s="127"/>
      <c r="J1158" s="127"/>
      <c r="K1158" s="127"/>
      <c r="L1158" s="127"/>
    </row>
    <row r="1159" spans="1:12" s="169" customFormat="1">
      <c r="A1159" s="19"/>
      <c r="B1159" s="44" t="s">
        <v>7</v>
      </c>
      <c r="C1159" s="84" t="s">
        <v>8</v>
      </c>
      <c r="D1159" s="10" t="s">
        <v>9</v>
      </c>
      <c r="E1159" s="317"/>
      <c r="F1159" s="127"/>
      <c r="G1159" s="127"/>
      <c r="H1159" s="40"/>
      <c r="I1159" s="127"/>
      <c r="J1159" s="127"/>
      <c r="K1159" s="127"/>
      <c r="L1159" s="127"/>
    </row>
    <row r="1160" spans="1:12" s="169" customFormat="1">
      <c r="A1160" s="19"/>
      <c r="B1160" s="107"/>
      <c r="C1160" s="108"/>
      <c r="D1160" s="11" t="s">
        <v>10</v>
      </c>
      <c r="E1160" s="317"/>
      <c r="F1160" s="127"/>
      <c r="G1160" s="127"/>
      <c r="H1160" s="40"/>
      <c r="I1160" s="127"/>
      <c r="J1160" s="127"/>
      <c r="K1160" s="127"/>
      <c r="L1160" s="127"/>
    </row>
    <row r="1161" spans="1:12" s="169" customFormat="1">
      <c r="A1161" s="19"/>
      <c r="B1161" s="107"/>
      <c r="C1161" s="108"/>
      <c r="D1161" s="11" t="s">
        <v>11</v>
      </c>
      <c r="E1161" s="317"/>
      <c r="F1161" s="127"/>
      <c r="G1161" s="127"/>
      <c r="H1161" s="40"/>
      <c r="I1161" s="127"/>
      <c r="J1161" s="127"/>
      <c r="K1161" s="127"/>
      <c r="L1161" s="127"/>
    </row>
    <row r="1162" spans="1:12" s="169" customFormat="1">
      <c r="A1162" s="19"/>
      <c r="B1162" s="98"/>
      <c r="C1162" s="99">
        <v>1</v>
      </c>
      <c r="D1162" s="75">
        <v>2</v>
      </c>
      <c r="E1162" s="317"/>
      <c r="F1162" s="127"/>
      <c r="G1162" s="127"/>
      <c r="H1162" s="40"/>
      <c r="I1162" s="127"/>
      <c r="J1162" s="127"/>
      <c r="K1162" s="127"/>
      <c r="L1162" s="127"/>
    </row>
    <row r="1163" spans="1:12">
      <c r="B1163" s="64" t="s">
        <v>14</v>
      </c>
      <c r="C1163" s="85" t="s">
        <v>170</v>
      </c>
      <c r="D1163" s="63">
        <v>37364.542999999998</v>
      </c>
      <c r="E1163" s="301"/>
      <c r="G1163" s="96"/>
    </row>
    <row r="1164" spans="1:12">
      <c r="B1164" s="64" t="s">
        <v>32</v>
      </c>
      <c r="C1164" s="85" t="s">
        <v>171</v>
      </c>
      <c r="D1164" s="63">
        <v>40935.995000000003</v>
      </c>
      <c r="E1164" s="301"/>
      <c r="G1164" s="96"/>
    </row>
    <row r="1165" spans="1:12" s="169" customFormat="1">
      <c r="A1165" s="19"/>
      <c r="B1165" s="124"/>
      <c r="C1165" s="125"/>
      <c r="D1165" s="88"/>
      <c r="E1165" s="317"/>
      <c r="F1165" s="127"/>
      <c r="G1165" s="127"/>
      <c r="H1165" s="40"/>
      <c r="I1165" s="127"/>
      <c r="J1165" s="127"/>
      <c r="K1165" s="127"/>
      <c r="L1165" s="127"/>
    </row>
    <row r="1166" spans="1:12" s="169" customFormat="1">
      <c r="A1166" s="19"/>
      <c r="B1166" s="86" t="s">
        <v>462</v>
      </c>
      <c r="C1166" s="87"/>
      <c r="D1166" s="88"/>
      <c r="E1166" s="317"/>
      <c r="F1166" s="127"/>
      <c r="G1166" s="127"/>
      <c r="H1166" s="40"/>
      <c r="I1166" s="127"/>
      <c r="J1166" s="127"/>
      <c r="K1166" s="127"/>
      <c r="L1166" s="127"/>
    </row>
    <row r="1167" spans="1:12" s="169" customFormat="1" ht="15" customHeight="1">
      <c r="A1167" s="127"/>
      <c r="B1167" s="8" t="s">
        <v>463</v>
      </c>
      <c r="C1167" s="94"/>
      <c r="D1167" s="33"/>
      <c r="E1167" s="314"/>
      <c r="F1167" s="115"/>
      <c r="G1167" s="40"/>
      <c r="H1167" s="40"/>
      <c r="I1167" s="19"/>
      <c r="J1167" s="19"/>
      <c r="K1167" s="19"/>
      <c r="L1167" s="19"/>
    </row>
    <row r="1168" spans="1:12" s="169" customFormat="1">
      <c r="A1168" s="19"/>
      <c r="B1168" s="44" t="s">
        <v>7</v>
      </c>
      <c r="C1168" s="84" t="s">
        <v>8</v>
      </c>
      <c r="D1168" s="10" t="s">
        <v>9</v>
      </c>
      <c r="E1168" s="317"/>
      <c r="F1168" s="127"/>
      <c r="G1168" s="127"/>
      <c r="H1168" s="40"/>
      <c r="I1168" s="127"/>
      <c r="J1168" s="127"/>
      <c r="K1168" s="127"/>
      <c r="L1168" s="127"/>
    </row>
    <row r="1169" spans="1:12" s="169" customFormat="1">
      <c r="A1169" s="19"/>
      <c r="B1169" s="107"/>
      <c r="C1169" s="108"/>
      <c r="D1169" s="11" t="s">
        <v>10</v>
      </c>
      <c r="E1169" s="317"/>
      <c r="F1169" s="127"/>
      <c r="G1169" s="127"/>
      <c r="H1169" s="40"/>
      <c r="I1169" s="127"/>
      <c r="J1169" s="127"/>
      <c r="K1169" s="127"/>
      <c r="L1169" s="127"/>
    </row>
    <row r="1170" spans="1:12" s="169" customFormat="1">
      <c r="A1170" s="19"/>
      <c r="B1170" s="107"/>
      <c r="C1170" s="108"/>
      <c r="D1170" s="11" t="s">
        <v>11</v>
      </c>
      <c r="E1170" s="317"/>
      <c r="F1170" s="127"/>
      <c r="G1170" s="127"/>
      <c r="H1170" s="40"/>
      <c r="I1170" s="127"/>
      <c r="J1170" s="127"/>
      <c r="K1170" s="127"/>
      <c r="L1170" s="127"/>
    </row>
    <row r="1171" spans="1:12" s="169" customFormat="1">
      <c r="A1171" s="19"/>
      <c r="B1171" s="98"/>
      <c r="C1171" s="99">
        <v>1</v>
      </c>
      <c r="D1171" s="75">
        <v>2</v>
      </c>
      <c r="E1171" s="317"/>
      <c r="F1171" s="127"/>
      <c r="G1171" s="127"/>
      <c r="H1171" s="40"/>
      <c r="I1171" s="127"/>
      <c r="J1171" s="127"/>
      <c r="K1171" s="127"/>
      <c r="L1171" s="127"/>
    </row>
    <row r="1172" spans="1:12">
      <c r="B1172" s="64" t="s">
        <v>124</v>
      </c>
      <c r="C1172" s="60" t="s">
        <v>13</v>
      </c>
      <c r="D1172" s="26">
        <f>D1173</f>
        <v>497683.94299999997</v>
      </c>
      <c r="E1172" s="301"/>
      <c r="G1172" s="96"/>
    </row>
    <row r="1173" spans="1:12">
      <c r="B1173" s="64" t="s">
        <v>69</v>
      </c>
      <c r="C1173" s="128" t="s">
        <v>125</v>
      </c>
      <c r="D1173" s="26">
        <f>SUM(D1174:D1177)</f>
        <v>497683.94299999997</v>
      </c>
      <c r="E1173" s="301"/>
      <c r="G1173" s="96"/>
    </row>
    <row r="1174" spans="1:12">
      <c r="B1174" s="64" t="s">
        <v>71</v>
      </c>
      <c r="C1174" s="56" t="s">
        <v>174</v>
      </c>
      <c r="D1174" s="26">
        <v>2813.998</v>
      </c>
      <c r="E1174" s="301"/>
      <c r="G1174" s="96"/>
    </row>
    <row r="1175" spans="1:12">
      <c r="B1175" s="64" t="s">
        <v>77</v>
      </c>
      <c r="C1175" s="56" t="s">
        <v>127</v>
      </c>
      <c r="D1175" s="26">
        <v>7445.1729999999998</v>
      </c>
      <c r="E1175" s="301"/>
      <c r="G1175" s="96"/>
    </row>
    <row r="1176" spans="1:12">
      <c r="B1176" s="64" t="s">
        <v>81</v>
      </c>
      <c r="C1176" s="56" t="s">
        <v>128</v>
      </c>
      <c r="D1176" s="26">
        <v>12089.815000000001</v>
      </c>
      <c r="E1176" s="301"/>
      <c r="G1176" s="96"/>
    </row>
    <row r="1177" spans="1:12">
      <c r="B1177" s="64" t="s">
        <v>87</v>
      </c>
      <c r="C1177" s="56" t="s">
        <v>129</v>
      </c>
      <c r="D1177" s="26">
        <v>475334.95699999999</v>
      </c>
      <c r="E1177" s="301"/>
      <c r="G1177" s="96"/>
    </row>
    <row r="1178" spans="1:12">
      <c r="B1178" s="64" t="s">
        <v>175</v>
      </c>
      <c r="C1178" s="62" t="s">
        <v>131</v>
      </c>
      <c r="D1178" s="26">
        <f>D1179+D1184</f>
        <v>123151.791</v>
      </c>
      <c r="E1178" s="301"/>
      <c r="G1178" s="96"/>
    </row>
    <row r="1179" spans="1:12">
      <c r="B1179" s="64" t="s">
        <v>132</v>
      </c>
      <c r="C1179" s="58" t="s">
        <v>39</v>
      </c>
      <c r="D1179" s="26">
        <v>76324.717999999993</v>
      </c>
      <c r="E1179" s="301"/>
      <c r="G1179" s="96"/>
    </row>
    <row r="1180" spans="1:12">
      <c r="B1180" s="64"/>
      <c r="C1180" s="65" t="s">
        <v>40</v>
      </c>
      <c r="D1180" s="26"/>
      <c r="E1180" s="301"/>
      <c r="G1180" s="96"/>
    </row>
    <row r="1181" spans="1:12">
      <c r="B1181" s="64" t="s">
        <v>71</v>
      </c>
      <c r="C1181" s="65" t="s">
        <v>41</v>
      </c>
      <c r="D1181" s="26">
        <v>13947.433999999999</v>
      </c>
      <c r="E1181" s="301"/>
      <c r="G1181" s="96"/>
    </row>
    <row r="1182" spans="1:12">
      <c r="B1182" s="64" t="s">
        <v>77</v>
      </c>
      <c r="C1182" s="129" t="s">
        <v>42</v>
      </c>
      <c r="D1182" s="26">
        <v>54448</v>
      </c>
      <c r="E1182" s="301"/>
      <c r="G1182" s="96"/>
    </row>
    <row r="1183" spans="1:12">
      <c r="B1183" s="64" t="s">
        <v>79</v>
      </c>
      <c r="C1183" s="129" t="s">
        <v>44</v>
      </c>
      <c r="D1183" s="26">
        <v>54448</v>
      </c>
      <c r="E1183" s="301"/>
      <c r="G1183" s="96"/>
    </row>
    <row r="1184" spans="1:12">
      <c r="B1184" s="64" t="s">
        <v>133</v>
      </c>
      <c r="C1184" s="58" t="s">
        <v>51</v>
      </c>
      <c r="D1184" s="26">
        <f>D1185+D1186</f>
        <v>46827.073000000004</v>
      </c>
      <c r="E1184" s="301"/>
      <c r="G1184" s="96"/>
    </row>
    <row r="1185" spans="1:13">
      <c r="B1185" s="64" t="s">
        <v>94</v>
      </c>
      <c r="C1185" s="59" t="s">
        <v>134</v>
      </c>
      <c r="D1185" s="110">
        <v>1718.7049999999999</v>
      </c>
      <c r="E1185" s="301"/>
      <c r="G1185" s="96"/>
    </row>
    <row r="1186" spans="1:13">
      <c r="B1186" s="64" t="s">
        <v>104</v>
      </c>
      <c r="C1186" s="182" t="s">
        <v>55</v>
      </c>
      <c r="D1186" s="110">
        <v>45108.368000000002</v>
      </c>
      <c r="E1186" s="301"/>
      <c r="G1186" s="96"/>
    </row>
    <row r="1187" spans="1:13">
      <c r="B1187" s="64" t="s">
        <v>137</v>
      </c>
      <c r="C1187" s="60" t="s">
        <v>138</v>
      </c>
      <c r="D1187" s="26">
        <f>D1188+D1189+D1194</f>
        <v>1125525.6209999998</v>
      </c>
      <c r="E1187" s="301"/>
      <c r="G1187" s="96"/>
    </row>
    <row r="1188" spans="1:13">
      <c r="B1188" s="64" t="s">
        <v>69</v>
      </c>
      <c r="C1188" s="61" t="s">
        <v>139</v>
      </c>
      <c r="D1188" s="26">
        <v>1365223.0719999999</v>
      </c>
      <c r="E1188" s="301"/>
      <c r="G1188" s="96"/>
    </row>
    <row r="1189" spans="1:13">
      <c r="B1189" s="64" t="s">
        <v>91</v>
      </c>
      <c r="C1189" s="145" t="s">
        <v>140</v>
      </c>
      <c r="D1189" s="26">
        <f>D1190+D1191</f>
        <v>-240459.99299999999</v>
      </c>
      <c r="E1189" s="301"/>
      <c r="G1189" s="96"/>
    </row>
    <row r="1190" spans="1:13">
      <c r="B1190" s="151" t="s">
        <v>94</v>
      </c>
      <c r="C1190" s="176" t="s">
        <v>176</v>
      </c>
      <c r="D1190" s="37">
        <v>978.58100000000002</v>
      </c>
      <c r="E1190" s="301"/>
      <c r="G1190" s="96"/>
    </row>
    <row r="1191" spans="1:13">
      <c r="B1191" s="64" t="s">
        <v>104</v>
      </c>
      <c r="C1191" s="146" t="s">
        <v>141</v>
      </c>
      <c r="D1191" s="26">
        <v>-241438.57399999999</v>
      </c>
      <c r="E1191" s="301"/>
      <c r="G1191" s="96"/>
    </row>
    <row r="1192" spans="1:13" s="169" customFormat="1">
      <c r="A1192" s="19"/>
      <c r="B1192" s="64"/>
      <c r="C1192" s="56" t="s">
        <v>40</v>
      </c>
      <c r="D1192" s="26"/>
      <c r="E1192" s="318"/>
      <c r="F1192" s="127"/>
      <c r="G1192" s="40"/>
      <c r="H1192" s="127"/>
      <c r="I1192" s="127"/>
      <c r="J1192" s="127"/>
      <c r="K1192" s="127"/>
    </row>
    <row r="1193" spans="1:13">
      <c r="B1193" s="64" t="s">
        <v>105</v>
      </c>
      <c r="C1193" s="152" t="s">
        <v>464</v>
      </c>
      <c r="D1193" s="26">
        <v>-241000</v>
      </c>
      <c r="E1193" s="301"/>
      <c r="G1193" s="96"/>
    </row>
    <row r="1194" spans="1:13">
      <c r="B1194" s="64" t="s">
        <v>142</v>
      </c>
      <c r="C1194" s="145" t="s">
        <v>143</v>
      </c>
      <c r="D1194" s="26">
        <f>D1195</f>
        <v>762.54200000000003</v>
      </c>
      <c r="E1194" s="301"/>
      <c r="G1194" s="96"/>
    </row>
    <row r="1195" spans="1:13">
      <c r="B1195" s="64" t="s">
        <v>144</v>
      </c>
      <c r="C1195" s="146" t="s">
        <v>141</v>
      </c>
      <c r="D1195" s="26">
        <v>762.54200000000003</v>
      </c>
      <c r="E1195" s="301"/>
      <c r="G1195" s="96"/>
    </row>
    <row r="1196" spans="1:13">
      <c r="B1196" s="64" t="s">
        <v>177</v>
      </c>
      <c r="C1196" s="62" t="s">
        <v>146</v>
      </c>
      <c r="D1196" s="26">
        <f>D1172-D1178+D1187</f>
        <v>1500057.7729999998</v>
      </c>
      <c r="E1196" s="301"/>
      <c r="G1196" s="96"/>
    </row>
    <row r="1197" spans="1:13">
      <c r="B1197" s="64" t="s">
        <v>178</v>
      </c>
      <c r="C1197" s="62" t="s">
        <v>148</v>
      </c>
      <c r="D1197" s="63">
        <v>-1500057.773</v>
      </c>
      <c r="E1197" s="303">
        <f>D1196+D1197</f>
        <v>0</v>
      </c>
      <c r="G1197" s="96"/>
    </row>
    <row r="1198" spans="1:13" s="169" customFormat="1">
      <c r="A1198" s="19"/>
      <c r="B1198" s="111"/>
      <c r="C1198" s="112"/>
      <c r="D1198" s="113"/>
      <c r="E1198" s="313"/>
      <c r="F1198" s="168"/>
      <c r="G1198" s="127"/>
      <c r="H1198" s="127"/>
      <c r="I1198" s="40"/>
      <c r="J1198" s="127"/>
      <c r="K1198" s="127"/>
      <c r="L1198" s="127"/>
      <c r="M1198" s="127"/>
    </row>
    <row r="1199" spans="1:13" s="169" customFormat="1" ht="15" customHeight="1">
      <c r="A1199" s="19"/>
      <c r="B1199" s="6" t="s">
        <v>465</v>
      </c>
      <c r="C1199" s="94"/>
      <c r="D1199" s="161"/>
      <c r="E1199" s="301"/>
      <c r="F1199" s="168"/>
      <c r="G1199" s="127"/>
      <c r="H1199" s="127"/>
      <c r="I1199" s="40"/>
      <c r="J1199" s="127"/>
      <c r="K1199" s="127"/>
      <c r="L1199" s="127"/>
      <c r="M1199" s="127"/>
    </row>
    <row r="1200" spans="1:13" s="169" customFormat="1">
      <c r="A1200" s="19"/>
      <c r="B1200" s="322" t="s">
        <v>7</v>
      </c>
      <c r="C1200" s="336" t="s">
        <v>200</v>
      </c>
      <c r="D1200" s="117" t="s">
        <v>9</v>
      </c>
      <c r="E1200" s="317"/>
      <c r="F1200" s="127"/>
      <c r="G1200" s="127"/>
      <c r="H1200" s="40"/>
      <c r="I1200" s="127"/>
      <c r="J1200" s="127"/>
      <c r="K1200" s="127"/>
      <c r="L1200" s="127"/>
    </row>
    <row r="1201" spans="1:12" s="169" customFormat="1">
      <c r="A1201" s="19"/>
      <c r="B1201" s="323"/>
      <c r="C1201" s="337"/>
      <c r="D1201" s="118" t="s">
        <v>194</v>
      </c>
      <c r="E1201" s="317"/>
      <c r="F1201" s="127"/>
      <c r="G1201" s="127"/>
      <c r="H1201" s="40"/>
      <c r="I1201" s="127"/>
      <c r="J1201" s="127"/>
      <c r="K1201" s="127"/>
      <c r="L1201" s="127"/>
    </row>
    <row r="1202" spans="1:12" s="169" customFormat="1">
      <c r="A1202" s="19"/>
      <c r="B1202" s="242"/>
      <c r="C1202" s="119"/>
      <c r="D1202" s="120" t="s">
        <v>11</v>
      </c>
      <c r="E1202" s="317"/>
      <c r="F1202" s="127"/>
      <c r="G1202" s="127"/>
      <c r="H1202" s="40"/>
      <c r="I1202" s="127"/>
      <c r="J1202" s="127"/>
      <c r="K1202" s="127"/>
      <c r="L1202" s="127"/>
    </row>
    <row r="1203" spans="1:12" s="169" customFormat="1">
      <c r="A1203" s="19"/>
      <c r="B1203" s="98"/>
      <c r="C1203" s="121">
        <v>1</v>
      </c>
      <c r="D1203" s="75">
        <v>2</v>
      </c>
      <c r="E1203" s="317"/>
      <c r="F1203" s="127"/>
      <c r="G1203" s="127"/>
      <c r="H1203" s="40"/>
      <c r="I1203" s="127"/>
      <c r="J1203" s="127"/>
      <c r="K1203" s="127"/>
      <c r="L1203" s="127"/>
    </row>
    <row r="1204" spans="1:12">
      <c r="B1204" s="64" t="s">
        <v>14</v>
      </c>
      <c r="C1204" s="149" t="s">
        <v>466</v>
      </c>
      <c r="D1204" s="63">
        <v>114386.212</v>
      </c>
      <c r="E1204" s="301"/>
      <c r="G1204" s="96"/>
    </row>
    <row r="1205" spans="1:12">
      <c r="B1205" s="64" t="s">
        <v>32</v>
      </c>
      <c r="C1205" s="181" t="s">
        <v>207</v>
      </c>
      <c r="D1205" s="63">
        <v>8765.5789999999997</v>
      </c>
      <c r="E1205" s="301"/>
      <c r="G1205" s="96"/>
    </row>
    <row r="1206" spans="1:12">
      <c r="B1206" s="100"/>
      <c r="C1206" s="85" t="s">
        <v>159</v>
      </c>
      <c r="D1206" s="63">
        <f>SUM(D1204:D1205)</f>
        <v>123151.791</v>
      </c>
      <c r="E1206" s="303">
        <f>D1178-D1206</f>
        <v>0</v>
      </c>
      <c r="G1206" s="96"/>
    </row>
    <row r="1207" spans="1:12" s="169" customFormat="1">
      <c r="A1207" s="19"/>
      <c r="B1207" s="86"/>
      <c r="C1207" s="87"/>
      <c r="D1207" s="115"/>
      <c r="E1207" s="317"/>
      <c r="F1207" s="127"/>
      <c r="G1207" s="127"/>
      <c r="H1207" s="40"/>
      <c r="I1207" s="127"/>
      <c r="J1207" s="127"/>
      <c r="K1207" s="127"/>
      <c r="L1207" s="127"/>
    </row>
    <row r="1208" spans="1:12" s="169" customFormat="1" ht="31.5" customHeight="1">
      <c r="A1208" s="19"/>
      <c r="B1208" s="338" t="s">
        <v>467</v>
      </c>
      <c r="C1208" s="339"/>
      <c r="D1208" s="33"/>
      <c r="E1208" s="317"/>
      <c r="F1208" s="127"/>
      <c r="G1208" s="127"/>
      <c r="H1208" s="40"/>
      <c r="I1208" s="127"/>
      <c r="J1208" s="127"/>
      <c r="K1208" s="127"/>
      <c r="L1208" s="127"/>
    </row>
    <row r="1209" spans="1:12" s="169" customFormat="1">
      <c r="A1209" s="19"/>
      <c r="B1209" s="44" t="s">
        <v>7</v>
      </c>
      <c r="C1209" s="84" t="s">
        <v>8</v>
      </c>
      <c r="D1209" s="10" t="s">
        <v>9</v>
      </c>
      <c r="E1209" s="317"/>
      <c r="F1209" s="127"/>
      <c r="G1209" s="127"/>
      <c r="H1209" s="40"/>
      <c r="I1209" s="127"/>
      <c r="J1209" s="127"/>
      <c r="K1209" s="127"/>
      <c r="L1209" s="127"/>
    </row>
    <row r="1210" spans="1:12" s="169" customFormat="1">
      <c r="A1210" s="19"/>
      <c r="B1210" s="107"/>
      <c r="C1210" s="108"/>
      <c r="D1210" s="11" t="s">
        <v>10</v>
      </c>
      <c r="E1210" s="317"/>
      <c r="F1210" s="127"/>
      <c r="G1210" s="127"/>
      <c r="H1210" s="40"/>
      <c r="I1210" s="127"/>
      <c r="J1210" s="127"/>
      <c r="K1210" s="127"/>
      <c r="L1210" s="127"/>
    </row>
    <row r="1211" spans="1:12" s="169" customFormat="1">
      <c r="A1211" s="19"/>
      <c r="B1211" s="107"/>
      <c r="C1211" s="108"/>
      <c r="D1211" s="11" t="s">
        <v>11</v>
      </c>
      <c r="E1211" s="317"/>
      <c r="F1211" s="127"/>
      <c r="G1211" s="127"/>
      <c r="H1211" s="40"/>
      <c r="I1211" s="127"/>
      <c r="J1211" s="127"/>
      <c r="K1211" s="127"/>
      <c r="L1211" s="127"/>
    </row>
    <row r="1212" spans="1:12" s="169" customFormat="1">
      <c r="A1212" s="19"/>
      <c r="B1212" s="98"/>
      <c r="C1212" s="99">
        <v>1</v>
      </c>
      <c r="D1212" s="75">
        <v>2</v>
      </c>
      <c r="E1212" s="317"/>
      <c r="F1212" s="127"/>
      <c r="G1212" s="127"/>
      <c r="H1212" s="40"/>
      <c r="I1212" s="127"/>
      <c r="J1212" s="127"/>
      <c r="K1212" s="127"/>
      <c r="L1212" s="127"/>
    </row>
    <row r="1213" spans="1:12">
      <c r="B1213" s="64" t="s">
        <v>14</v>
      </c>
      <c r="C1213" s="85" t="s">
        <v>170</v>
      </c>
      <c r="D1213" s="63">
        <v>1389943.764</v>
      </c>
      <c r="E1213" s="301"/>
      <c r="G1213" s="96"/>
    </row>
    <row r="1214" spans="1:12" ht="30">
      <c r="B1214" s="64" t="s">
        <v>16</v>
      </c>
      <c r="C1214" s="183" t="s">
        <v>468</v>
      </c>
      <c r="D1214" s="63">
        <v>24956</v>
      </c>
      <c r="E1214" s="301"/>
      <c r="G1214" s="96"/>
    </row>
    <row r="1215" spans="1:12">
      <c r="B1215" s="64" t="s">
        <v>32</v>
      </c>
      <c r="C1215" s="85" t="s">
        <v>171</v>
      </c>
      <c r="D1215" s="63">
        <v>109160.28599999999</v>
      </c>
      <c r="E1215" s="301"/>
      <c r="G1215" s="96"/>
    </row>
    <row r="1216" spans="1:12" s="169" customFormat="1">
      <c r="A1216" s="19"/>
      <c r="B1216" s="124"/>
      <c r="C1216" s="125"/>
      <c r="D1216" s="88"/>
      <c r="E1216" s="317"/>
      <c r="F1216" s="127"/>
      <c r="G1216" s="127"/>
      <c r="H1216" s="40"/>
      <c r="I1216" s="127"/>
      <c r="J1216" s="127"/>
      <c r="K1216" s="127"/>
      <c r="L1216" s="127"/>
    </row>
    <row r="1217" spans="1:12" s="169" customFormat="1">
      <c r="A1217" s="19"/>
      <c r="B1217" s="86" t="s">
        <v>469</v>
      </c>
      <c r="C1217" s="87"/>
      <c r="D1217" s="88"/>
      <c r="E1217" s="317"/>
      <c r="F1217" s="127"/>
      <c r="G1217" s="127"/>
      <c r="H1217" s="40"/>
      <c r="I1217" s="127"/>
      <c r="J1217" s="127"/>
      <c r="K1217" s="127"/>
      <c r="L1217" s="127"/>
    </row>
    <row r="1218" spans="1:12" s="169" customFormat="1" ht="15" customHeight="1">
      <c r="A1218" s="127"/>
      <c r="B1218" s="8" t="s">
        <v>470</v>
      </c>
      <c r="C1218" s="94"/>
      <c r="D1218" s="33"/>
      <c r="E1218" s="314"/>
      <c r="F1218" s="115"/>
      <c r="G1218" s="40"/>
      <c r="H1218" s="40"/>
      <c r="I1218" s="19"/>
      <c r="J1218" s="19"/>
      <c r="K1218" s="19"/>
      <c r="L1218" s="19"/>
    </row>
    <row r="1219" spans="1:12" s="169" customFormat="1">
      <c r="A1219" s="19"/>
      <c r="B1219" s="44" t="s">
        <v>7</v>
      </c>
      <c r="C1219" s="84" t="s">
        <v>8</v>
      </c>
      <c r="D1219" s="10" t="s">
        <v>9</v>
      </c>
      <c r="E1219" s="317"/>
      <c r="F1219" s="127"/>
      <c r="G1219" s="127"/>
      <c r="H1219" s="40"/>
      <c r="I1219" s="127"/>
      <c r="J1219" s="127"/>
      <c r="K1219" s="127"/>
      <c r="L1219" s="127"/>
    </row>
    <row r="1220" spans="1:12" s="169" customFormat="1">
      <c r="A1220" s="19"/>
      <c r="B1220" s="107"/>
      <c r="C1220" s="108"/>
      <c r="D1220" s="11" t="s">
        <v>10</v>
      </c>
      <c r="E1220" s="317"/>
      <c r="F1220" s="127"/>
      <c r="G1220" s="127"/>
      <c r="H1220" s="40"/>
      <c r="I1220" s="127"/>
      <c r="J1220" s="127"/>
      <c r="K1220" s="127"/>
      <c r="L1220" s="127"/>
    </row>
    <row r="1221" spans="1:12" s="169" customFormat="1">
      <c r="A1221" s="19"/>
      <c r="B1221" s="107"/>
      <c r="C1221" s="108"/>
      <c r="D1221" s="11" t="s">
        <v>11</v>
      </c>
      <c r="E1221" s="317"/>
      <c r="F1221" s="127"/>
      <c r="G1221" s="127"/>
      <c r="H1221" s="40"/>
      <c r="I1221" s="127"/>
      <c r="J1221" s="127"/>
      <c r="K1221" s="127"/>
      <c r="L1221" s="127"/>
    </row>
    <row r="1222" spans="1:12" s="169" customFormat="1">
      <c r="A1222" s="19"/>
      <c r="B1222" s="98"/>
      <c r="C1222" s="99">
        <v>1</v>
      </c>
      <c r="D1222" s="75">
        <v>2</v>
      </c>
      <c r="E1222" s="317"/>
      <c r="F1222" s="127"/>
      <c r="G1222" s="127"/>
      <c r="H1222" s="40"/>
      <c r="I1222" s="127"/>
      <c r="J1222" s="127"/>
      <c r="K1222" s="127"/>
      <c r="L1222" s="127"/>
    </row>
    <row r="1223" spans="1:12">
      <c r="B1223" s="64" t="s">
        <v>124</v>
      </c>
      <c r="C1223" s="60" t="s">
        <v>13</v>
      </c>
      <c r="D1223" s="26">
        <f>D1224</f>
        <v>7759.4439999999995</v>
      </c>
      <c r="E1223" s="301"/>
      <c r="G1223" s="96"/>
    </row>
    <row r="1224" spans="1:12">
      <c r="B1224" s="64" t="s">
        <v>69</v>
      </c>
      <c r="C1224" s="128" t="s">
        <v>125</v>
      </c>
      <c r="D1224" s="26">
        <f>SUM(D1225:D1228)</f>
        <v>7759.4439999999995</v>
      </c>
      <c r="E1224" s="301"/>
      <c r="G1224" s="96"/>
    </row>
    <row r="1225" spans="1:12">
      <c r="B1225" s="64" t="s">
        <v>71</v>
      </c>
      <c r="C1225" s="56" t="s">
        <v>174</v>
      </c>
      <c r="D1225" s="26">
        <v>1163.18</v>
      </c>
      <c r="E1225" s="301"/>
      <c r="G1225" s="96"/>
    </row>
    <row r="1226" spans="1:12">
      <c r="B1226" s="64" t="s">
        <v>77</v>
      </c>
      <c r="C1226" s="56" t="s">
        <v>127</v>
      </c>
      <c r="D1226" s="26">
        <v>1877.8820000000001</v>
      </c>
      <c r="E1226" s="301"/>
      <c r="G1226" s="96"/>
    </row>
    <row r="1227" spans="1:12">
      <c r="B1227" s="64" t="s">
        <v>81</v>
      </c>
      <c r="C1227" s="56" t="s">
        <v>128</v>
      </c>
      <c r="D1227" s="26">
        <v>250.53800000000001</v>
      </c>
      <c r="E1227" s="301"/>
      <c r="G1227" s="96"/>
    </row>
    <row r="1228" spans="1:12">
      <c r="B1228" s="64" t="s">
        <v>87</v>
      </c>
      <c r="C1228" s="56" t="s">
        <v>129</v>
      </c>
      <c r="D1228" s="26">
        <v>4467.8440000000001</v>
      </c>
      <c r="E1228" s="301"/>
      <c r="G1228" s="96"/>
    </row>
    <row r="1229" spans="1:12">
      <c r="B1229" s="64" t="s">
        <v>175</v>
      </c>
      <c r="C1229" s="62" t="s">
        <v>131</v>
      </c>
      <c r="D1229" s="26">
        <f>D1230+D1233</f>
        <v>39441.256000000001</v>
      </c>
      <c r="E1229" s="301"/>
      <c r="G1229" s="96"/>
    </row>
    <row r="1230" spans="1:12">
      <c r="B1230" s="64" t="s">
        <v>132</v>
      </c>
      <c r="C1230" s="58" t="s">
        <v>39</v>
      </c>
      <c r="D1230" s="26">
        <v>36876.025999999998</v>
      </c>
      <c r="E1230" s="301"/>
      <c r="G1230" s="96"/>
    </row>
    <row r="1231" spans="1:12">
      <c r="B1231" s="64"/>
      <c r="C1231" s="65" t="s">
        <v>40</v>
      </c>
      <c r="D1231" s="26"/>
      <c r="E1231" s="301"/>
      <c r="G1231" s="96"/>
    </row>
    <row r="1232" spans="1:12">
      <c r="B1232" s="64" t="s">
        <v>71</v>
      </c>
      <c r="C1232" s="65" t="s">
        <v>41</v>
      </c>
      <c r="D1232" s="26">
        <v>6625.6750000000002</v>
      </c>
      <c r="E1232" s="301"/>
      <c r="G1232" s="96"/>
    </row>
    <row r="1233" spans="1:12">
      <c r="B1233" s="64" t="s">
        <v>133</v>
      </c>
      <c r="C1233" s="58" t="s">
        <v>51</v>
      </c>
      <c r="D1233" s="26">
        <f>D1234</f>
        <v>2565.23</v>
      </c>
      <c r="E1233" s="301"/>
      <c r="G1233" s="96"/>
    </row>
    <row r="1234" spans="1:12">
      <c r="B1234" s="64" t="s">
        <v>94</v>
      </c>
      <c r="C1234" s="59" t="s">
        <v>134</v>
      </c>
      <c r="D1234" s="110">
        <v>2565.23</v>
      </c>
      <c r="E1234" s="301"/>
      <c r="G1234" s="96"/>
    </row>
    <row r="1235" spans="1:12">
      <c r="B1235" s="64" t="s">
        <v>137</v>
      </c>
      <c r="C1235" s="60" t="s">
        <v>138</v>
      </c>
      <c r="D1235" s="26">
        <f>D1236+D1237+D1240</f>
        <v>31634.223000000005</v>
      </c>
      <c r="E1235" s="301"/>
      <c r="G1235" s="96"/>
    </row>
    <row r="1236" spans="1:12">
      <c r="B1236" s="64" t="s">
        <v>69</v>
      </c>
      <c r="C1236" s="61" t="s">
        <v>139</v>
      </c>
      <c r="D1236" s="26">
        <v>35295.819000000003</v>
      </c>
      <c r="E1236" s="301"/>
      <c r="G1236" s="96"/>
    </row>
    <row r="1237" spans="1:12">
      <c r="B1237" s="276" t="s">
        <v>91</v>
      </c>
      <c r="C1237" s="145" t="s">
        <v>140</v>
      </c>
      <c r="D1237" s="37">
        <f>D1238+D1239</f>
        <v>-3638.884</v>
      </c>
      <c r="E1237" s="301"/>
      <c r="G1237" s="96"/>
    </row>
    <row r="1238" spans="1:12">
      <c r="B1238" s="151" t="s">
        <v>94</v>
      </c>
      <c r="C1238" s="176" t="s">
        <v>176</v>
      </c>
      <c r="D1238" s="37">
        <v>275.37200000000001</v>
      </c>
      <c r="E1238" s="301"/>
      <c r="G1238" s="96"/>
    </row>
    <row r="1239" spans="1:12">
      <c r="B1239" s="151" t="s">
        <v>104</v>
      </c>
      <c r="C1239" s="146" t="s">
        <v>141</v>
      </c>
      <c r="D1239" s="37">
        <v>-3914.2559999999999</v>
      </c>
      <c r="E1239" s="301"/>
      <c r="G1239" s="96"/>
    </row>
    <row r="1240" spans="1:12">
      <c r="B1240" s="32" t="s">
        <v>142</v>
      </c>
      <c r="C1240" s="145" t="s">
        <v>143</v>
      </c>
      <c r="D1240" s="37">
        <f>D1241</f>
        <v>-22.712</v>
      </c>
      <c r="E1240" s="301"/>
      <c r="G1240" s="96"/>
    </row>
    <row r="1241" spans="1:12">
      <c r="B1241" s="151" t="s">
        <v>144</v>
      </c>
      <c r="C1241" s="146" t="s">
        <v>141</v>
      </c>
      <c r="D1241" s="37">
        <v>-22.712</v>
      </c>
      <c r="E1241" s="301"/>
      <c r="G1241" s="96"/>
    </row>
    <row r="1242" spans="1:12">
      <c r="B1242" s="64" t="s">
        <v>177</v>
      </c>
      <c r="C1242" s="62" t="s">
        <v>146</v>
      </c>
      <c r="D1242" s="26">
        <f>D1223-D1229+D1235</f>
        <v>-47.588999999996304</v>
      </c>
      <c r="E1242" s="301"/>
      <c r="G1242" s="96"/>
    </row>
    <row r="1243" spans="1:12">
      <c r="B1243" s="64" t="s">
        <v>178</v>
      </c>
      <c r="C1243" s="62" t="s">
        <v>148</v>
      </c>
      <c r="D1243" s="63">
        <v>47.588999999999999</v>
      </c>
      <c r="E1243" s="303">
        <f>D1242+D1243</f>
        <v>3.694822225952521E-12</v>
      </c>
      <c r="G1243" s="96"/>
    </row>
    <row r="1244" spans="1:12" s="169" customFormat="1">
      <c r="A1244" s="19"/>
      <c r="B1244" s="111"/>
      <c r="C1244" s="112"/>
      <c r="D1244" s="113"/>
      <c r="E1244" s="317"/>
      <c r="F1244" s="127"/>
      <c r="G1244" s="127"/>
      <c r="H1244" s="40"/>
      <c r="I1244" s="127"/>
      <c r="J1244" s="127"/>
      <c r="K1244" s="127"/>
      <c r="L1244" s="127"/>
    </row>
    <row r="1245" spans="1:12" s="169" customFormat="1" ht="15" customHeight="1">
      <c r="A1245" s="19"/>
      <c r="B1245" s="6" t="s">
        <v>471</v>
      </c>
      <c r="C1245" s="94"/>
      <c r="D1245" s="33"/>
      <c r="E1245" s="317"/>
      <c r="F1245" s="127"/>
      <c r="G1245" s="127"/>
      <c r="H1245" s="40"/>
      <c r="I1245" s="127"/>
      <c r="J1245" s="127"/>
      <c r="K1245" s="127"/>
      <c r="L1245" s="127"/>
    </row>
    <row r="1246" spans="1:12" s="169" customFormat="1">
      <c r="A1246" s="19"/>
      <c r="B1246" s="322" t="s">
        <v>7</v>
      </c>
      <c r="C1246" s="336" t="s">
        <v>200</v>
      </c>
      <c r="D1246" s="117" t="s">
        <v>9</v>
      </c>
      <c r="E1246" s="317"/>
      <c r="F1246" s="127"/>
      <c r="G1246" s="127"/>
      <c r="H1246" s="40"/>
      <c r="I1246" s="127"/>
      <c r="J1246" s="127"/>
      <c r="K1246" s="127"/>
      <c r="L1246" s="127"/>
    </row>
    <row r="1247" spans="1:12" s="169" customFormat="1">
      <c r="A1247" s="19"/>
      <c r="B1247" s="323"/>
      <c r="C1247" s="337"/>
      <c r="D1247" s="118" t="s">
        <v>194</v>
      </c>
      <c r="E1247" s="317"/>
      <c r="F1247" s="127"/>
      <c r="G1247" s="127"/>
      <c r="H1247" s="40"/>
      <c r="I1247" s="127"/>
      <c r="J1247" s="127"/>
      <c r="K1247" s="127"/>
      <c r="L1247" s="127"/>
    </row>
    <row r="1248" spans="1:12" s="169" customFormat="1">
      <c r="A1248" s="19"/>
      <c r="B1248" s="242"/>
      <c r="C1248" s="119"/>
      <c r="D1248" s="120" t="s">
        <v>11</v>
      </c>
      <c r="E1248" s="317"/>
      <c r="F1248" s="127"/>
      <c r="G1248" s="127"/>
      <c r="H1248" s="40"/>
      <c r="I1248" s="127"/>
      <c r="J1248" s="127"/>
      <c r="K1248" s="127"/>
      <c r="L1248" s="127"/>
    </row>
    <row r="1249" spans="1:12" s="169" customFormat="1">
      <c r="A1249" s="19"/>
      <c r="B1249" s="98"/>
      <c r="C1249" s="121">
        <v>1</v>
      </c>
      <c r="D1249" s="75">
        <v>2</v>
      </c>
      <c r="E1249" s="317"/>
      <c r="F1249" s="127"/>
      <c r="G1249" s="127"/>
      <c r="H1249" s="40"/>
      <c r="I1249" s="127"/>
      <c r="J1249" s="127"/>
      <c r="K1249" s="127"/>
      <c r="L1249" s="127"/>
    </row>
    <row r="1250" spans="1:12">
      <c r="B1250" s="64" t="s">
        <v>14</v>
      </c>
      <c r="C1250" s="149" t="s">
        <v>472</v>
      </c>
      <c r="D1250" s="63">
        <v>34996.339999999997</v>
      </c>
      <c r="E1250" s="301"/>
      <c r="G1250" s="96"/>
    </row>
    <row r="1251" spans="1:12">
      <c r="B1251" s="64" t="s">
        <v>32</v>
      </c>
      <c r="C1251" s="181" t="s">
        <v>207</v>
      </c>
      <c r="D1251" s="63">
        <v>4444.9160000000002</v>
      </c>
      <c r="E1251" s="301"/>
      <c r="G1251" s="96"/>
    </row>
    <row r="1252" spans="1:12">
      <c r="B1252" s="100"/>
      <c r="C1252" s="85" t="s">
        <v>159</v>
      </c>
      <c r="D1252" s="63">
        <f>SUM(D1250:D1251)</f>
        <v>39441.255999999994</v>
      </c>
      <c r="E1252" s="303">
        <f>D1229-D1252</f>
        <v>0</v>
      </c>
      <c r="G1252" s="96"/>
    </row>
    <row r="1253" spans="1:12" s="169" customFormat="1">
      <c r="A1253" s="19"/>
      <c r="B1253" s="86"/>
      <c r="C1253" s="87"/>
      <c r="D1253" s="115"/>
      <c r="E1253" s="317"/>
      <c r="F1253" s="127"/>
      <c r="G1253" s="127"/>
      <c r="H1253" s="40"/>
      <c r="I1253" s="127"/>
      <c r="J1253" s="127"/>
      <c r="K1253" s="127"/>
      <c r="L1253" s="127"/>
    </row>
    <row r="1254" spans="1:12" s="169" customFormat="1" ht="31.5" customHeight="1">
      <c r="A1254" s="19"/>
      <c r="B1254" s="338" t="s">
        <v>473</v>
      </c>
      <c r="C1254" s="339"/>
      <c r="D1254" s="33"/>
      <c r="E1254" s="317"/>
      <c r="F1254" s="127"/>
      <c r="G1254" s="127"/>
      <c r="H1254" s="40"/>
      <c r="I1254" s="127"/>
      <c r="J1254" s="127"/>
      <c r="K1254" s="127"/>
      <c r="L1254" s="127"/>
    </row>
    <row r="1255" spans="1:12" s="169" customFormat="1">
      <c r="A1255" s="19"/>
      <c r="B1255" s="44" t="s">
        <v>7</v>
      </c>
      <c r="C1255" s="84" t="s">
        <v>8</v>
      </c>
      <c r="D1255" s="10" t="s">
        <v>9</v>
      </c>
      <c r="E1255" s="317"/>
      <c r="F1255" s="127"/>
      <c r="G1255" s="127"/>
      <c r="H1255" s="40"/>
      <c r="I1255" s="127"/>
      <c r="J1255" s="127"/>
      <c r="K1255" s="127"/>
      <c r="L1255" s="127"/>
    </row>
    <row r="1256" spans="1:12" s="169" customFormat="1">
      <c r="A1256" s="19"/>
      <c r="B1256" s="107"/>
      <c r="C1256" s="108"/>
      <c r="D1256" s="11" t="s">
        <v>10</v>
      </c>
      <c r="E1256" s="317"/>
      <c r="F1256" s="127"/>
      <c r="G1256" s="127"/>
      <c r="H1256" s="40"/>
      <c r="I1256" s="127"/>
      <c r="J1256" s="127"/>
      <c r="K1256" s="127"/>
      <c r="L1256" s="127"/>
    </row>
    <row r="1257" spans="1:12" s="169" customFormat="1">
      <c r="A1257" s="19"/>
      <c r="B1257" s="107"/>
      <c r="C1257" s="108"/>
      <c r="D1257" s="11" t="s">
        <v>11</v>
      </c>
      <c r="E1257" s="317"/>
      <c r="F1257" s="127"/>
      <c r="G1257" s="127"/>
      <c r="H1257" s="40"/>
      <c r="I1257" s="127"/>
      <c r="J1257" s="127"/>
      <c r="K1257" s="127"/>
      <c r="L1257" s="127"/>
    </row>
    <row r="1258" spans="1:12" s="169" customFormat="1">
      <c r="A1258" s="19"/>
      <c r="B1258" s="98"/>
      <c r="C1258" s="99">
        <v>1</v>
      </c>
      <c r="D1258" s="75">
        <v>2</v>
      </c>
      <c r="E1258" s="317"/>
      <c r="F1258" s="127"/>
      <c r="G1258" s="127"/>
      <c r="H1258" s="40"/>
      <c r="I1258" s="127"/>
      <c r="J1258" s="127"/>
      <c r="K1258" s="127"/>
      <c r="L1258" s="127"/>
    </row>
    <row r="1259" spans="1:12">
      <c r="B1259" s="64" t="s">
        <v>14</v>
      </c>
      <c r="C1259" s="85" t="s">
        <v>170</v>
      </c>
      <c r="D1259" s="63">
        <v>35117.913</v>
      </c>
      <c r="E1259" s="301"/>
      <c r="G1259" s="96"/>
    </row>
    <row r="1260" spans="1:12">
      <c r="B1260" s="64" t="s">
        <v>32</v>
      </c>
      <c r="C1260" s="85" t="s">
        <v>171</v>
      </c>
      <c r="D1260" s="63">
        <v>31943.741999999998</v>
      </c>
      <c r="E1260" s="301"/>
      <c r="G1260" s="96"/>
    </row>
    <row r="1261" spans="1:12" s="169" customFormat="1">
      <c r="A1261" s="19"/>
      <c r="B1261" s="124"/>
      <c r="C1261" s="125"/>
      <c r="D1261" s="88"/>
      <c r="E1261" s="317"/>
      <c r="F1261" s="127"/>
      <c r="G1261" s="127"/>
      <c r="H1261" s="40"/>
      <c r="I1261" s="127"/>
      <c r="J1261" s="127"/>
      <c r="K1261" s="127"/>
      <c r="L1261" s="127"/>
    </row>
    <row r="1262" spans="1:12" s="169" customFormat="1">
      <c r="A1262" s="19"/>
      <c r="B1262" s="86" t="s">
        <v>474</v>
      </c>
      <c r="C1262" s="87"/>
      <c r="D1262" s="88"/>
      <c r="E1262" s="317"/>
      <c r="F1262" s="127"/>
      <c r="G1262" s="127"/>
      <c r="H1262" s="40"/>
      <c r="I1262" s="127"/>
      <c r="J1262" s="127"/>
      <c r="K1262" s="127"/>
      <c r="L1262" s="127"/>
    </row>
    <row r="1263" spans="1:12" s="169" customFormat="1" ht="15" customHeight="1">
      <c r="A1263" s="127"/>
      <c r="B1263" s="8" t="s">
        <v>475</v>
      </c>
      <c r="C1263" s="94"/>
      <c r="D1263" s="33"/>
      <c r="E1263" s="314"/>
      <c r="F1263" s="115"/>
      <c r="G1263" s="40"/>
      <c r="H1263" s="40"/>
      <c r="I1263" s="19"/>
      <c r="J1263" s="19"/>
      <c r="K1263" s="19"/>
      <c r="L1263" s="19"/>
    </row>
    <row r="1264" spans="1:12" s="169" customFormat="1">
      <c r="A1264" s="19"/>
      <c r="B1264" s="44" t="s">
        <v>7</v>
      </c>
      <c r="C1264" s="84" t="s">
        <v>8</v>
      </c>
      <c r="D1264" s="10" t="s">
        <v>9</v>
      </c>
      <c r="E1264" s="317"/>
      <c r="F1264" s="127"/>
      <c r="G1264" s="127"/>
      <c r="H1264" s="40"/>
      <c r="I1264" s="127"/>
      <c r="J1264" s="127"/>
      <c r="K1264" s="127"/>
      <c r="L1264" s="127"/>
    </row>
    <row r="1265" spans="1:12" s="169" customFormat="1">
      <c r="A1265" s="19"/>
      <c r="B1265" s="107"/>
      <c r="C1265" s="108"/>
      <c r="D1265" s="11" t="s">
        <v>10</v>
      </c>
      <c r="E1265" s="317"/>
      <c r="F1265" s="127"/>
      <c r="G1265" s="127"/>
      <c r="H1265" s="40"/>
      <c r="I1265" s="127"/>
      <c r="J1265" s="127"/>
      <c r="K1265" s="127"/>
      <c r="L1265" s="127"/>
    </row>
    <row r="1266" spans="1:12" s="169" customFormat="1">
      <c r="A1266" s="19"/>
      <c r="B1266" s="107"/>
      <c r="C1266" s="108"/>
      <c r="D1266" s="11" t="s">
        <v>11</v>
      </c>
      <c r="E1266" s="317"/>
      <c r="F1266" s="127"/>
      <c r="G1266" s="127"/>
      <c r="H1266" s="40"/>
      <c r="I1266" s="127"/>
      <c r="J1266" s="127"/>
      <c r="K1266" s="127"/>
      <c r="L1266" s="127"/>
    </row>
    <row r="1267" spans="1:12" s="169" customFormat="1">
      <c r="A1267" s="19"/>
      <c r="B1267" s="98"/>
      <c r="C1267" s="99">
        <v>1</v>
      </c>
      <c r="D1267" s="75">
        <v>2</v>
      </c>
      <c r="E1267" s="317"/>
      <c r="F1267" s="127"/>
      <c r="G1267" s="127"/>
      <c r="H1267" s="40"/>
      <c r="I1267" s="127"/>
      <c r="J1267" s="127"/>
      <c r="K1267" s="127"/>
      <c r="L1267" s="127"/>
    </row>
    <row r="1268" spans="1:12">
      <c r="B1268" s="64" t="s">
        <v>124</v>
      </c>
      <c r="C1268" s="60" t="s">
        <v>13</v>
      </c>
      <c r="D1268" s="26">
        <f>D1269</f>
        <v>1169040.764</v>
      </c>
      <c r="E1268" s="301"/>
      <c r="G1268" s="96"/>
    </row>
    <row r="1269" spans="1:12">
      <c r="B1269" s="64" t="s">
        <v>69</v>
      </c>
      <c r="C1269" s="128" t="s">
        <v>125</v>
      </c>
      <c r="D1269" s="26">
        <f>SUM(D1270:D1273)</f>
        <v>1169040.764</v>
      </c>
      <c r="E1269" s="301"/>
      <c r="G1269" s="96"/>
    </row>
    <row r="1270" spans="1:12">
      <c r="B1270" s="64" t="s">
        <v>71</v>
      </c>
      <c r="C1270" s="56" t="s">
        <v>174</v>
      </c>
      <c r="D1270" s="26">
        <v>1132214.7930000001</v>
      </c>
      <c r="E1270" s="301"/>
      <c r="G1270" s="96"/>
    </row>
    <row r="1271" spans="1:12">
      <c r="B1271" s="64" t="s">
        <v>77</v>
      </c>
      <c r="C1271" s="56" t="s">
        <v>127</v>
      </c>
      <c r="D1271" s="26">
        <v>2227.1320000000001</v>
      </c>
      <c r="E1271" s="301"/>
      <c r="G1271" s="96"/>
    </row>
    <row r="1272" spans="1:12">
      <c r="B1272" s="64" t="s">
        <v>81</v>
      </c>
      <c r="C1272" s="56" t="s">
        <v>128</v>
      </c>
      <c r="D1272" s="26">
        <v>32286.781999999999</v>
      </c>
      <c r="E1272" s="301"/>
      <c r="G1272" s="96"/>
    </row>
    <row r="1273" spans="1:12">
      <c r="B1273" s="64" t="s">
        <v>87</v>
      </c>
      <c r="C1273" s="56" t="s">
        <v>129</v>
      </c>
      <c r="D1273" s="26">
        <v>2312.0569999999998</v>
      </c>
      <c r="E1273" s="301"/>
      <c r="G1273" s="96"/>
    </row>
    <row r="1274" spans="1:12">
      <c r="B1274" s="64" t="s">
        <v>175</v>
      </c>
      <c r="C1274" s="62" t="s">
        <v>131</v>
      </c>
      <c r="D1274" s="26">
        <f>D1275+D1281</f>
        <v>2373664.5690000001</v>
      </c>
      <c r="E1274" s="301"/>
      <c r="G1274" s="96"/>
    </row>
    <row r="1275" spans="1:12">
      <c r="B1275" s="64" t="s">
        <v>132</v>
      </c>
      <c r="C1275" s="58" t="s">
        <v>39</v>
      </c>
      <c r="D1275" s="26">
        <v>1595801.0730000001</v>
      </c>
      <c r="E1275" s="301"/>
      <c r="G1275" s="96"/>
    </row>
    <row r="1276" spans="1:12">
      <c r="B1276" s="64"/>
      <c r="C1276" s="65" t="s">
        <v>40</v>
      </c>
      <c r="D1276" s="26"/>
      <c r="E1276" s="301"/>
      <c r="G1276" s="96"/>
    </row>
    <row r="1277" spans="1:12">
      <c r="B1277" s="64" t="s">
        <v>71</v>
      </c>
      <c r="C1277" s="65" t="s">
        <v>41</v>
      </c>
      <c r="D1277" s="26">
        <v>141709.92600000001</v>
      </c>
      <c r="E1277" s="301"/>
      <c r="G1277" s="96"/>
    </row>
    <row r="1278" spans="1:12">
      <c r="B1278" s="64" t="s">
        <v>77</v>
      </c>
      <c r="C1278" s="129" t="s">
        <v>42</v>
      </c>
      <c r="D1278" s="26">
        <f>D1279+D1280</f>
        <v>743.88800000000003</v>
      </c>
      <c r="E1278" s="301"/>
      <c r="G1278" s="96"/>
    </row>
    <row r="1279" spans="1:12">
      <c r="B1279" s="64" t="s">
        <v>79</v>
      </c>
      <c r="C1279" s="129" t="s">
        <v>46</v>
      </c>
      <c r="D1279" s="26">
        <v>660.58699999999999</v>
      </c>
      <c r="E1279" s="301"/>
      <c r="G1279" s="96"/>
    </row>
    <row r="1280" spans="1:12">
      <c r="B1280" s="64" t="s">
        <v>80</v>
      </c>
      <c r="C1280" s="129" t="s">
        <v>44</v>
      </c>
      <c r="D1280" s="26">
        <v>83.301000000000002</v>
      </c>
      <c r="E1280" s="301"/>
      <c r="G1280" s="96"/>
    </row>
    <row r="1281" spans="1:12">
      <c r="B1281" s="64" t="s">
        <v>133</v>
      </c>
      <c r="C1281" s="58" t="s">
        <v>51</v>
      </c>
      <c r="D1281" s="26">
        <f>D1282</f>
        <v>777863.49600000004</v>
      </c>
      <c r="E1281" s="301"/>
      <c r="G1281" s="96"/>
    </row>
    <row r="1282" spans="1:12">
      <c r="B1282" s="64" t="s">
        <v>94</v>
      </c>
      <c r="C1282" s="59" t="s">
        <v>134</v>
      </c>
      <c r="D1282" s="26">
        <v>777863.49600000004</v>
      </c>
      <c r="E1282" s="301"/>
      <c r="G1282" s="96"/>
    </row>
    <row r="1283" spans="1:12">
      <c r="B1283" s="64" t="s">
        <v>137</v>
      </c>
      <c r="C1283" s="60" t="s">
        <v>138</v>
      </c>
      <c r="D1283" s="26">
        <f>D1284+D1285+D1288</f>
        <v>1236226.1519999998</v>
      </c>
      <c r="E1283" s="301"/>
      <c r="G1283" s="96"/>
    </row>
    <row r="1284" spans="1:12">
      <c r="B1284" s="64" t="s">
        <v>69</v>
      </c>
      <c r="C1284" s="61" t="s">
        <v>139</v>
      </c>
      <c r="D1284" s="26">
        <v>2174809.409</v>
      </c>
      <c r="E1284" s="301"/>
      <c r="G1284" s="96"/>
    </row>
    <row r="1285" spans="1:12">
      <c r="B1285" s="276" t="s">
        <v>91</v>
      </c>
      <c r="C1285" s="145" t="s">
        <v>140</v>
      </c>
      <c r="D1285" s="37">
        <f>D1286+D1287</f>
        <v>-782082.32200000004</v>
      </c>
      <c r="E1285" s="301"/>
      <c r="G1285" s="96"/>
    </row>
    <row r="1286" spans="1:12">
      <c r="B1286" s="151" t="s">
        <v>94</v>
      </c>
      <c r="C1286" s="176" t="s">
        <v>176</v>
      </c>
      <c r="D1286" s="37">
        <v>5591.25</v>
      </c>
      <c r="E1286" s="301"/>
      <c r="G1286" s="96"/>
    </row>
    <row r="1287" spans="1:12">
      <c r="B1287" s="151" t="s">
        <v>104</v>
      </c>
      <c r="C1287" s="146" t="s">
        <v>141</v>
      </c>
      <c r="D1287" s="37">
        <v>-787673.57200000004</v>
      </c>
      <c r="E1287" s="301"/>
      <c r="G1287" s="96"/>
    </row>
    <row r="1288" spans="1:12">
      <c r="B1288" s="32" t="s">
        <v>142</v>
      </c>
      <c r="C1288" s="145" t="s">
        <v>143</v>
      </c>
      <c r="D1288" s="37">
        <f>D1289+D1290</f>
        <v>-156500.935</v>
      </c>
      <c r="E1288" s="301"/>
      <c r="G1288" s="96"/>
    </row>
    <row r="1289" spans="1:12">
      <c r="B1289" s="151" t="s">
        <v>144</v>
      </c>
      <c r="C1289" s="176" t="s">
        <v>176</v>
      </c>
      <c r="D1289" s="37">
        <v>310.755</v>
      </c>
      <c r="E1289" s="301"/>
      <c r="G1289" s="96"/>
    </row>
    <row r="1290" spans="1:12">
      <c r="B1290" s="64" t="s">
        <v>440</v>
      </c>
      <c r="C1290" s="146" t="s">
        <v>141</v>
      </c>
      <c r="D1290" s="66">
        <v>-156811.69</v>
      </c>
      <c r="E1290" s="301"/>
      <c r="G1290" s="96"/>
    </row>
    <row r="1291" spans="1:12">
      <c r="B1291" s="64" t="s">
        <v>177</v>
      </c>
      <c r="C1291" s="62" t="s">
        <v>146</v>
      </c>
      <c r="D1291" s="26">
        <f>D1268-D1274+D1283</f>
        <v>31602.346999999601</v>
      </c>
      <c r="E1291" s="301"/>
      <c r="G1291" s="96"/>
    </row>
    <row r="1292" spans="1:12">
      <c r="B1292" s="64" t="s">
        <v>178</v>
      </c>
      <c r="C1292" s="62" t="s">
        <v>148</v>
      </c>
      <c r="D1292" s="63">
        <v>-31602.347000000002</v>
      </c>
      <c r="E1292" s="303">
        <f>D1291+D1292</f>
        <v>-4.0017766878008842E-10</v>
      </c>
      <c r="G1292" s="96"/>
    </row>
    <row r="1293" spans="1:12" s="169" customFormat="1">
      <c r="A1293" s="19"/>
      <c r="B1293" s="111"/>
      <c r="C1293" s="112"/>
      <c r="D1293" s="113"/>
      <c r="E1293" s="317"/>
      <c r="F1293" s="127"/>
      <c r="G1293" s="127"/>
      <c r="H1293" s="40"/>
      <c r="I1293" s="127"/>
      <c r="J1293" s="127"/>
      <c r="K1293" s="127"/>
      <c r="L1293" s="127"/>
    </row>
    <row r="1294" spans="1:12" s="169" customFormat="1" ht="15" customHeight="1">
      <c r="A1294" s="19"/>
      <c r="B1294" s="6" t="s">
        <v>476</v>
      </c>
      <c r="C1294" s="94"/>
      <c r="D1294" s="33"/>
      <c r="E1294" s="317"/>
      <c r="F1294" s="127"/>
      <c r="G1294" s="127"/>
      <c r="H1294" s="40"/>
      <c r="I1294" s="127"/>
      <c r="J1294" s="127"/>
      <c r="K1294" s="127"/>
      <c r="L1294" s="127"/>
    </row>
    <row r="1295" spans="1:12" s="169" customFormat="1">
      <c r="A1295" s="19"/>
      <c r="B1295" s="322" t="s">
        <v>7</v>
      </c>
      <c r="C1295" s="336" t="s">
        <v>200</v>
      </c>
      <c r="D1295" s="117" t="s">
        <v>9</v>
      </c>
      <c r="E1295" s="317"/>
      <c r="F1295" s="127"/>
      <c r="G1295" s="127"/>
      <c r="H1295" s="40"/>
      <c r="I1295" s="127"/>
      <c r="J1295" s="127"/>
      <c r="K1295" s="127"/>
      <c r="L1295" s="127"/>
    </row>
    <row r="1296" spans="1:12" s="169" customFormat="1">
      <c r="A1296" s="19"/>
      <c r="B1296" s="323"/>
      <c r="C1296" s="337"/>
      <c r="D1296" s="118" t="s">
        <v>194</v>
      </c>
      <c r="E1296" s="317"/>
      <c r="F1296" s="127"/>
      <c r="G1296" s="127"/>
      <c r="H1296" s="40"/>
      <c r="I1296" s="127"/>
      <c r="J1296" s="127"/>
      <c r="K1296" s="127"/>
      <c r="L1296" s="127"/>
    </row>
    <row r="1297" spans="1:13" s="169" customFormat="1">
      <c r="A1297" s="19"/>
      <c r="B1297" s="242"/>
      <c r="C1297" s="119"/>
      <c r="D1297" s="120" t="s">
        <v>11</v>
      </c>
      <c r="E1297" s="317"/>
      <c r="F1297" s="127"/>
      <c r="G1297" s="127"/>
      <c r="H1297" s="40"/>
      <c r="I1297" s="127"/>
      <c r="J1297" s="127"/>
      <c r="K1297" s="127"/>
      <c r="L1297" s="127"/>
    </row>
    <row r="1298" spans="1:13" s="169" customFormat="1">
      <c r="A1298" s="19"/>
      <c r="B1298" s="98"/>
      <c r="C1298" s="121">
        <v>1</v>
      </c>
      <c r="D1298" s="75">
        <v>2</v>
      </c>
      <c r="E1298" s="317"/>
      <c r="F1298" s="127"/>
      <c r="G1298" s="127"/>
      <c r="H1298" s="40"/>
      <c r="I1298" s="127"/>
      <c r="J1298" s="127"/>
      <c r="K1298" s="127"/>
      <c r="L1298" s="127"/>
    </row>
    <row r="1299" spans="1:13" ht="30">
      <c r="B1299" s="64" t="s">
        <v>14</v>
      </c>
      <c r="C1299" s="182" t="s">
        <v>477</v>
      </c>
      <c r="D1299" s="63">
        <v>4025.4279999999999</v>
      </c>
      <c r="E1299" s="301"/>
      <c r="G1299" s="96"/>
    </row>
    <row r="1300" spans="1:13" ht="30">
      <c r="B1300" s="64" t="s">
        <v>32</v>
      </c>
      <c r="C1300" s="182" t="s">
        <v>478</v>
      </c>
      <c r="D1300" s="63">
        <v>2342496.0249999999</v>
      </c>
      <c r="E1300" s="301"/>
      <c r="G1300" s="96"/>
    </row>
    <row r="1301" spans="1:13">
      <c r="B1301" s="64" t="s">
        <v>34</v>
      </c>
      <c r="C1301" s="182" t="s">
        <v>479</v>
      </c>
      <c r="D1301" s="63">
        <v>27143.116000000002</v>
      </c>
      <c r="E1301" s="301"/>
      <c r="G1301" s="96"/>
    </row>
    <row r="1302" spans="1:13">
      <c r="B1302" s="100"/>
      <c r="C1302" s="85" t="s">
        <v>159</v>
      </c>
      <c r="D1302" s="63">
        <f>SUM(D1299:D1301)</f>
        <v>2373664.5689999997</v>
      </c>
      <c r="E1302" s="303">
        <f>D1274-D1302</f>
        <v>0</v>
      </c>
      <c r="G1302" s="96"/>
    </row>
    <row r="1303" spans="1:13" s="169" customFormat="1">
      <c r="A1303" s="19"/>
      <c r="B1303" s="86"/>
      <c r="C1303" s="87"/>
      <c r="D1303" s="115"/>
      <c r="E1303" s="317"/>
      <c r="F1303" s="127"/>
      <c r="G1303" s="127"/>
      <c r="H1303" s="40"/>
      <c r="I1303" s="127"/>
      <c r="J1303" s="127"/>
      <c r="K1303" s="127"/>
      <c r="L1303" s="127"/>
    </row>
    <row r="1304" spans="1:13" s="169" customFormat="1" ht="32.25" customHeight="1">
      <c r="A1304" s="19"/>
      <c r="B1304" s="335" t="s">
        <v>480</v>
      </c>
      <c r="C1304" s="332"/>
      <c r="D1304" s="33"/>
      <c r="E1304" s="317"/>
      <c r="F1304" s="127"/>
      <c r="G1304" s="127"/>
      <c r="H1304" s="40"/>
      <c r="I1304" s="127"/>
      <c r="J1304" s="127"/>
      <c r="K1304" s="127"/>
      <c r="L1304" s="127"/>
    </row>
    <row r="1305" spans="1:13" s="169" customFormat="1">
      <c r="A1305" s="19"/>
      <c r="B1305" s="44" t="s">
        <v>7</v>
      </c>
      <c r="C1305" s="84" t="s">
        <v>8</v>
      </c>
      <c r="D1305" s="10" t="s">
        <v>9</v>
      </c>
      <c r="E1305" s="317"/>
      <c r="F1305" s="127"/>
      <c r="G1305" s="127"/>
      <c r="H1305" s="40"/>
      <c r="I1305" s="127"/>
      <c r="J1305" s="127"/>
      <c r="K1305" s="127"/>
      <c r="L1305" s="127"/>
    </row>
    <row r="1306" spans="1:13" s="169" customFormat="1">
      <c r="A1306" s="19"/>
      <c r="B1306" s="107"/>
      <c r="C1306" s="108"/>
      <c r="D1306" s="11" t="s">
        <v>10</v>
      </c>
      <c r="E1306" s="317"/>
      <c r="F1306" s="127"/>
      <c r="G1306" s="127"/>
      <c r="H1306" s="40"/>
      <c r="I1306" s="127"/>
      <c r="J1306" s="127"/>
      <c r="K1306" s="127"/>
      <c r="L1306" s="127"/>
    </row>
    <row r="1307" spans="1:13" s="169" customFormat="1">
      <c r="A1307" s="19"/>
      <c r="B1307" s="107"/>
      <c r="C1307" s="108"/>
      <c r="D1307" s="11" t="s">
        <v>11</v>
      </c>
      <c r="E1307" s="317"/>
      <c r="F1307" s="127"/>
      <c r="G1307" s="127"/>
      <c r="H1307" s="40"/>
      <c r="I1307" s="127"/>
      <c r="J1307" s="127"/>
      <c r="K1307" s="127"/>
      <c r="L1307" s="127"/>
    </row>
    <row r="1308" spans="1:13" s="169" customFormat="1">
      <c r="A1308" s="19"/>
      <c r="B1308" s="98"/>
      <c r="C1308" s="99">
        <v>1</v>
      </c>
      <c r="D1308" s="75">
        <v>2</v>
      </c>
      <c r="E1308" s="317"/>
      <c r="F1308" s="127"/>
      <c r="G1308" s="127"/>
      <c r="H1308" s="40"/>
      <c r="I1308" s="127"/>
      <c r="J1308" s="127"/>
      <c r="K1308" s="127"/>
      <c r="L1308" s="127"/>
    </row>
    <row r="1309" spans="1:13">
      <c r="B1309" s="64" t="s">
        <v>14</v>
      </c>
      <c r="C1309" s="85" t="s">
        <v>170</v>
      </c>
      <c r="D1309" s="63">
        <v>1484322.9850000001</v>
      </c>
      <c r="E1309" s="301"/>
      <c r="G1309" s="96"/>
    </row>
    <row r="1310" spans="1:13">
      <c r="B1310" s="64" t="s">
        <v>32</v>
      </c>
      <c r="C1310" s="85" t="s">
        <v>171</v>
      </c>
      <c r="D1310" s="63">
        <v>2139448.6310000001</v>
      </c>
      <c r="E1310" s="301"/>
      <c r="G1310" s="96"/>
    </row>
    <row r="1311" spans="1:13" s="169" customFormat="1">
      <c r="A1311" s="127"/>
      <c r="B1311" s="124"/>
      <c r="C1311" s="125"/>
      <c r="D1311" s="88"/>
      <c r="E1311" s="316"/>
      <c r="F1311" s="115"/>
      <c r="G1311" s="115"/>
      <c r="H1311" s="40"/>
      <c r="I1311" s="40"/>
      <c r="J1311" s="19"/>
      <c r="K1311" s="19"/>
      <c r="L1311" s="19"/>
      <c r="M1311" s="19"/>
    </row>
    <row r="1312" spans="1:13" s="169" customFormat="1">
      <c r="A1312" s="127"/>
      <c r="B1312" s="126" t="s">
        <v>481</v>
      </c>
      <c r="C1312" s="112"/>
      <c r="D1312" s="113"/>
      <c r="E1312" s="313"/>
      <c r="F1312" s="115"/>
      <c r="G1312" s="115"/>
      <c r="H1312" s="40"/>
      <c r="I1312" s="40"/>
      <c r="J1312" s="19"/>
      <c r="K1312" s="19"/>
      <c r="L1312" s="19"/>
      <c r="M1312" s="19"/>
    </row>
    <row r="1313" spans="1:13" s="169" customFormat="1" ht="15" customHeight="1">
      <c r="A1313" s="19"/>
      <c r="B1313" s="8" t="s">
        <v>482</v>
      </c>
      <c r="C1313" s="94"/>
      <c r="D1313" s="161"/>
      <c r="E1313" s="301"/>
      <c r="F1313" s="168"/>
      <c r="G1313" s="127"/>
      <c r="H1313" s="127"/>
      <c r="I1313" s="40"/>
      <c r="J1313" s="127"/>
      <c r="K1313" s="127"/>
      <c r="L1313" s="127"/>
      <c r="M1313" s="127"/>
    </row>
    <row r="1314" spans="1:13" s="169" customFormat="1">
      <c r="A1314" s="19"/>
      <c r="B1314" s="44" t="s">
        <v>7</v>
      </c>
      <c r="C1314" s="84" t="s">
        <v>8</v>
      </c>
      <c r="D1314" s="10" t="s">
        <v>9</v>
      </c>
      <c r="E1314" s="317"/>
      <c r="F1314" s="127"/>
      <c r="G1314" s="127"/>
      <c r="H1314" s="40"/>
      <c r="I1314" s="127"/>
      <c r="J1314" s="127"/>
      <c r="K1314" s="127"/>
      <c r="L1314" s="127"/>
    </row>
    <row r="1315" spans="1:13" s="169" customFormat="1">
      <c r="A1315" s="19"/>
      <c r="B1315" s="107"/>
      <c r="C1315" s="108"/>
      <c r="D1315" s="11" t="s">
        <v>10</v>
      </c>
      <c r="E1315" s="317"/>
      <c r="F1315" s="127"/>
      <c r="G1315" s="127"/>
      <c r="H1315" s="40"/>
      <c r="I1315" s="127"/>
      <c r="J1315" s="127"/>
      <c r="K1315" s="127"/>
      <c r="L1315" s="127"/>
    </row>
    <row r="1316" spans="1:13" s="169" customFormat="1">
      <c r="A1316" s="19"/>
      <c r="B1316" s="107"/>
      <c r="C1316" s="108"/>
      <c r="D1316" s="11" t="s">
        <v>11</v>
      </c>
      <c r="E1316" s="317"/>
      <c r="F1316" s="127"/>
      <c r="G1316" s="127"/>
      <c r="H1316" s="40"/>
      <c r="I1316" s="127"/>
      <c r="J1316" s="127"/>
      <c r="K1316" s="127"/>
      <c r="L1316" s="127"/>
    </row>
    <row r="1317" spans="1:13" s="169" customFormat="1">
      <c r="A1317" s="19"/>
      <c r="B1317" s="98"/>
      <c r="C1317" s="99">
        <v>1</v>
      </c>
      <c r="D1317" s="75">
        <v>2</v>
      </c>
      <c r="E1317" s="317"/>
      <c r="F1317" s="127"/>
      <c r="G1317" s="127"/>
      <c r="H1317" s="40"/>
      <c r="I1317" s="127"/>
      <c r="J1317" s="127"/>
      <c r="K1317" s="127"/>
      <c r="L1317" s="127"/>
    </row>
    <row r="1318" spans="1:13">
      <c r="B1318" s="64" t="s">
        <v>124</v>
      </c>
      <c r="C1318" s="60" t="s">
        <v>13</v>
      </c>
      <c r="D1318" s="26">
        <f>D1319+D1324</f>
        <v>260999.14500000002</v>
      </c>
      <c r="E1318" s="301"/>
      <c r="G1318" s="96"/>
    </row>
    <row r="1319" spans="1:13">
      <c r="B1319" s="64" t="s">
        <v>69</v>
      </c>
      <c r="C1319" s="128" t="s">
        <v>125</v>
      </c>
      <c r="D1319" s="26">
        <f>SUM(D1320:D1323)</f>
        <v>260763.50000000003</v>
      </c>
      <c r="E1319" s="301"/>
      <c r="G1319" s="96"/>
    </row>
    <row r="1320" spans="1:13">
      <c r="B1320" s="64" t="s">
        <v>71</v>
      </c>
      <c r="C1320" s="56" t="s">
        <v>174</v>
      </c>
      <c r="D1320" s="26">
        <v>131574.351</v>
      </c>
      <c r="E1320" s="301"/>
      <c r="G1320" s="96"/>
    </row>
    <row r="1321" spans="1:13">
      <c r="B1321" s="64" t="s">
        <v>77</v>
      </c>
      <c r="C1321" s="56" t="s">
        <v>127</v>
      </c>
      <c r="D1321" s="26">
        <v>107072.39200000001</v>
      </c>
      <c r="E1321" s="301"/>
      <c r="G1321" s="96"/>
    </row>
    <row r="1322" spans="1:13">
      <c r="B1322" s="64" t="s">
        <v>81</v>
      </c>
      <c r="C1322" s="56" t="s">
        <v>128</v>
      </c>
      <c r="D1322" s="26">
        <v>7018.317</v>
      </c>
      <c r="E1322" s="301"/>
      <c r="G1322" s="96"/>
    </row>
    <row r="1323" spans="1:13">
      <c r="B1323" s="64" t="s">
        <v>87</v>
      </c>
      <c r="C1323" s="56" t="s">
        <v>129</v>
      </c>
      <c r="D1323" s="26">
        <v>15098.44</v>
      </c>
      <c r="E1323" s="301"/>
      <c r="G1323" s="96"/>
    </row>
    <row r="1324" spans="1:13" s="274" customFormat="1" ht="15.75">
      <c r="B1324" s="151" t="s">
        <v>91</v>
      </c>
      <c r="C1324" s="109" t="s">
        <v>35</v>
      </c>
      <c r="D1324" s="37">
        <v>235.64500000000001</v>
      </c>
      <c r="E1324" s="306"/>
    </row>
    <row r="1325" spans="1:13">
      <c r="B1325" s="64" t="s">
        <v>175</v>
      </c>
      <c r="C1325" s="62" t="s">
        <v>131</v>
      </c>
      <c r="D1325" s="26">
        <f>D1326+D1331</f>
        <v>490764.35700000002</v>
      </c>
      <c r="E1325" s="301"/>
      <c r="G1325" s="96"/>
    </row>
    <row r="1326" spans="1:13">
      <c r="B1326" s="64" t="s">
        <v>132</v>
      </c>
      <c r="C1326" s="58" t="s">
        <v>39</v>
      </c>
      <c r="D1326" s="26">
        <v>472175.451</v>
      </c>
      <c r="E1326" s="301"/>
      <c r="G1326" s="96"/>
    </row>
    <row r="1327" spans="1:13">
      <c r="B1327" s="64"/>
      <c r="C1327" s="65" t="s">
        <v>483</v>
      </c>
      <c r="D1327" s="26"/>
      <c r="E1327" s="301"/>
      <c r="G1327" s="96"/>
    </row>
    <row r="1328" spans="1:13">
      <c r="B1328" s="64" t="s">
        <v>71</v>
      </c>
      <c r="C1328" s="65" t="s">
        <v>41</v>
      </c>
      <c r="D1328" s="26">
        <v>258825.25</v>
      </c>
      <c r="E1328" s="301"/>
      <c r="G1328" s="96"/>
    </row>
    <row r="1329" spans="2:7">
      <c r="B1329" s="64" t="s">
        <v>77</v>
      </c>
      <c r="C1329" s="129" t="s">
        <v>42</v>
      </c>
      <c r="D1329" s="26">
        <f>D1330</f>
        <v>44106.923000000003</v>
      </c>
      <c r="E1329" s="301"/>
      <c r="F1329" s="286"/>
      <c r="G1329" s="96"/>
    </row>
    <row r="1330" spans="2:7">
      <c r="B1330" s="64" t="s">
        <v>79</v>
      </c>
      <c r="C1330" s="129" t="s">
        <v>44</v>
      </c>
      <c r="D1330" s="26">
        <v>44106.923000000003</v>
      </c>
      <c r="E1330" s="301"/>
      <c r="G1330" s="96"/>
    </row>
    <row r="1331" spans="2:7">
      <c r="B1331" s="64" t="s">
        <v>133</v>
      </c>
      <c r="C1331" s="58" t="s">
        <v>51</v>
      </c>
      <c r="D1331" s="26">
        <f>D1332+D1333</f>
        <v>18588.905999999999</v>
      </c>
      <c r="E1331" s="301"/>
      <c r="G1331" s="96"/>
    </row>
    <row r="1332" spans="2:7">
      <c r="B1332" s="64" t="s">
        <v>94</v>
      </c>
      <c r="C1332" s="59" t="s">
        <v>134</v>
      </c>
      <c r="D1332" s="26">
        <v>16097.517</v>
      </c>
      <c r="E1332" s="301"/>
      <c r="G1332" s="96"/>
    </row>
    <row r="1333" spans="2:7" s="274" customFormat="1" ht="15.75">
      <c r="B1333" s="32" t="s">
        <v>104</v>
      </c>
      <c r="C1333" s="182" t="s">
        <v>55</v>
      </c>
      <c r="D1333" s="66">
        <v>2491.3890000000001</v>
      </c>
      <c r="E1333" s="306"/>
    </row>
    <row r="1334" spans="2:7">
      <c r="B1334" s="64" t="s">
        <v>137</v>
      </c>
      <c r="C1334" s="60" t="s">
        <v>138</v>
      </c>
      <c r="D1334" s="26">
        <f>D1335+D1336+D1340</f>
        <v>259595.86599999998</v>
      </c>
      <c r="E1334" s="301"/>
      <c r="G1334" s="96"/>
    </row>
    <row r="1335" spans="2:7">
      <c r="B1335" s="64" t="s">
        <v>69</v>
      </c>
      <c r="C1335" s="61" t="s">
        <v>139</v>
      </c>
      <c r="D1335" s="26">
        <v>294126.01</v>
      </c>
      <c r="E1335" s="301"/>
      <c r="G1335" s="96"/>
    </row>
    <row r="1336" spans="2:7">
      <c r="B1336" s="64" t="s">
        <v>91</v>
      </c>
      <c r="C1336" s="145" t="s">
        <v>140</v>
      </c>
      <c r="D1336" s="26">
        <f>D1337+D1338</f>
        <v>-4202.6180000000022</v>
      </c>
      <c r="E1336" s="301"/>
      <c r="G1336" s="96"/>
    </row>
    <row r="1337" spans="2:7">
      <c r="B1337" s="151" t="s">
        <v>94</v>
      </c>
      <c r="C1337" s="176" t="s">
        <v>176</v>
      </c>
      <c r="D1337" s="37">
        <v>76874.896999999997</v>
      </c>
      <c r="E1337" s="301"/>
      <c r="G1337" s="96"/>
    </row>
    <row r="1338" spans="2:7">
      <c r="B1338" s="151" t="s">
        <v>104</v>
      </c>
      <c r="C1338" s="146" t="s">
        <v>141</v>
      </c>
      <c r="D1338" s="26">
        <v>-81077.514999999999</v>
      </c>
      <c r="E1338" s="301"/>
      <c r="G1338" s="96"/>
    </row>
    <row r="1339" spans="2:7">
      <c r="B1339" s="64" t="s">
        <v>105</v>
      </c>
      <c r="C1339" s="184" t="s">
        <v>484</v>
      </c>
      <c r="D1339" s="110">
        <v>-77388.2</v>
      </c>
      <c r="E1339" s="301"/>
      <c r="G1339" s="96"/>
    </row>
    <row r="1340" spans="2:7">
      <c r="B1340" s="64" t="s">
        <v>142</v>
      </c>
      <c r="C1340" s="145" t="s">
        <v>143</v>
      </c>
      <c r="D1340" s="66">
        <f>D1341</f>
        <v>-30327.526000000002</v>
      </c>
      <c r="E1340" s="301"/>
      <c r="G1340" s="96"/>
    </row>
    <row r="1341" spans="2:7">
      <c r="B1341" s="64" t="s">
        <v>144</v>
      </c>
      <c r="C1341" s="146" t="s">
        <v>141</v>
      </c>
      <c r="D1341" s="66">
        <v>-30327.526000000002</v>
      </c>
      <c r="E1341" s="301"/>
      <c r="G1341" s="96"/>
    </row>
    <row r="1342" spans="2:7">
      <c r="B1342" s="64" t="s">
        <v>177</v>
      </c>
      <c r="C1342" s="62" t="s">
        <v>146</v>
      </c>
      <c r="D1342" s="26">
        <f>D1318-D1325+D1334</f>
        <v>29830.65399999998</v>
      </c>
      <c r="E1342" s="301"/>
      <c r="G1342" s="96"/>
    </row>
    <row r="1343" spans="2:7">
      <c r="B1343" s="64" t="s">
        <v>178</v>
      </c>
      <c r="C1343" s="65" t="s">
        <v>148</v>
      </c>
      <c r="D1343" s="63">
        <v>-29830.653999999999</v>
      </c>
      <c r="E1343" s="303">
        <f>D1342+D1343</f>
        <v>0</v>
      </c>
      <c r="G1343" s="96"/>
    </row>
    <row r="1344" spans="2:7">
      <c r="B1344" s="64" t="s">
        <v>132</v>
      </c>
      <c r="C1344" s="65" t="s">
        <v>342</v>
      </c>
      <c r="D1344" s="66">
        <v>10000</v>
      </c>
      <c r="E1344" s="301"/>
      <c r="G1344" s="96"/>
    </row>
    <row r="1345" spans="1:13">
      <c r="B1345" s="64" t="s">
        <v>71</v>
      </c>
      <c r="C1345" s="148" t="s">
        <v>343</v>
      </c>
      <c r="D1345" s="66">
        <v>-25000</v>
      </c>
      <c r="E1345" s="301"/>
      <c r="G1345" s="96"/>
    </row>
    <row r="1346" spans="1:13">
      <c r="B1346" s="64" t="s">
        <v>77</v>
      </c>
      <c r="C1346" s="148" t="s">
        <v>344</v>
      </c>
      <c r="D1346" s="66">
        <v>35000</v>
      </c>
      <c r="E1346" s="301"/>
      <c r="G1346" s="96"/>
    </row>
    <row r="1347" spans="1:13" s="169" customFormat="1">
      <c r="A1347" s="19"/>
      <c r="B1347" s="111"/>
      <c r="C1347" s="112"/>
      <c r="D1347" s="113"/>
      <c r="E1347" s="317"/>
      <c r="F1347" s="127"/>
      <c r="G1347" s="127"/>
      <c r="H1347" s="40"/>
      <c r="I1347" s="127"/>
      <c r="J1347" s="127"/>
      <c r="K1347" s="127"/>
      <c r="L1347" s="127"/>
    </row>
    <row r="1348" spans="1:13" s="169" customFormat="1" ht="15" customHeight="1">
      <c r="A1348" s="19"/>
      <c r="B1348" s="6" t="s">
        <v>485</v>
      </c>
      <c r="C1348" s="94"/>
      <c r="D1348" s="33"/>
      <c r="E1348" s="317"/>
      <c r="F1348" s="127"/>
      <c r="G1348" s="127"/>
      <c r="H1348" s="40"/>
      <c r="I1348" s="127"/>
      <c r="J1348" s="127"/>
      <c r="K1348" s="127"/>
      <c r="L1348" s="127"/>
    </row>
    <row r="1349" spans="1:13" s="169" customFormat="1">
      <c r="A1349" s="19"/>
      <c r="B1349" s="322" t="s">
        <v>7</v>
      </c>
      <c r="C1349" s="336" t="s">
        <v>200</v>
      </c>
      <c r="D1349" s="117" t="s">
        <v>9</v>
      </c>
      <c r="E1349" s="317"/>
      <c r="F1349" s="127"/>
      <c r="G1349" s="127"/>
      <c r="H1349" s="40"/>
      <c r="I1349" s="127"/>
      <c r="J1349" s="127"/>
      <c r="K1349" s="127"/>
      <c r="L1349" s="127"/>
    </row>
    <row r="1350" spans="1:13" s="169" customFormat="1">
      <c r="A1350" s="19"/>
      <c r="B1350" s="323"/>
      <c r="C1350" s="337"/>
      <c r="D1350" s="118" t="s">
        <v>194</v>
      </c>
      <c r="E1350" s="317"/>
      <c r="F1350" s="127"/>
      <c r="G1350" s="127"/>
      <c r="H1350" s="40"/>
      <c r="I1350" s="127"/>
      <c r="J1350" s="127"/>
      <c r="K1350" s="127"/>
      <c r="L1350" s="127"/>
    </row>
    <row r="1351" spans="1:13" s="169" customFormat="1">
      <c r="A1351" s="19"/>
      <c r="B1351" s="242"/>
      <c r="C1351" s="119"/>
      <c r="D1351" s="120" t="s">
        <v>11</v>
      </c>
      <c r="E1351" s="317"/>
      <c r="F1351" s="127"/>
      <c r="G1351" s="127"/>
      <c r="H1351" s="40"/>
      <c r="I1351" s="127"/>
      <c r="J1351" s="127"/>
      <c r="K1351" s="127"/>
      <c r="L1351" s="127"/>
    </row>
    <row r="1352" spans="1:13" s="169" customFormat="1">
      <c r="A1352" s="19"/>
      <c r="B1352" s="98"/>
      <c r="C1352" s="121">
        <v>1</v>
      </c>
      <c r="D1352" s="75">
        <v>2</v>
      </c>
      <c r="E1352" s="317"/>
      <c r="F1352" s="127"/>
      <c r="G1352" s="127"/>
      <c r="H1352" s="40"/>
      <c r="I1352" s="127"/>
      <c r="J1352" s="127"/>
      <c r="K1352" s="127"/>
      <c r="L1352" s="127"/>
    </row>
    <row r="1353" spans="1:13">
      <c r="B1353" s="64" t="s">
        <v>14</v>
      </c>
      <c r="C1353" s="85" t="s">
        <v>486</v>
      </c>
      <c r="D1353" s="63">
        <v>389942.77299999999</v>
      </c>
      <c r="E1353" s="301"/>
      <c r="G1353" s="96"/>
    </row>
    <row r="1354" spans="1:13">
      <c r="B1354" s="64" t="s">
        <v>32</v>
      </c>
      <c r="C1354" s="85" t="s">
        <v>487</v>
      </c>
      <c r="D1354" s="63">
        <v>10059.92</v>
      </c>
      <c r="E1354" s="301"/>
      <c r="G1354" s="96"/>
    </row>
    <row r="1355" spans="1:13">
      <c r="B1355" s="64" t="s">
        <v>34</v>
      </c>
      <c r="C1355" s="85" t="s">
        <v>488</v>
      </c>
      <c r="D1355" s="63">
        <v>54022.705999999998</v>
      </c>
      <c r="E1355" s="301"/>
      <c r="G1355" s="96"/>
    </row>
    <row r="1356" spans="1:13">
      <c r="B1356" s="64" t="s">
        <v>57</v>
      </c>
      <c r="C1356" s="85" t="s">
        <v>207</v>
      </c>
      <c r="D1356" s="63">
        <v>36738.957999999999</v>
      </c>
      <c r="E1356" s="301"/>
      <c r="G1356" s="96"/>
    </row>
    <row r="1357" spans="1:13">
      <c r="B1357" s="100"/>
      <c r="C1357" s="85" t="s">
        <v>159</v>
      </c>
      <c r="D1357" s="63">
        <f>SUM(D1353:D1356)</f>
        <v>490764.35699999996</v>
      </c>
      <c r="E1357" s="303">
        <f>D1325-D1357</f>
        <v>0</v>
      </c>
      <c r="G1357" s="96"/>
    </row>
    <row r="1358" spans="1:13" s="169" customFormat="1">
      <c r="A1358" s="19"/>
      <c r="B1358" s="86"/>
      <c r="C1358" s="87"/>
      <c r="D1358" s="115"/>
      <c r="E1358" s="314"/>
      <c r="F1358" s="168"/>
      <c r="G1358" s="127"/>
      <c r="H1358" s="127"/>
      <c r="I1358" s="40"/>
      <c r="J1358" s="127"/>
      <c r="K1358" s="127"/>
      <c r="L1358" s="127"/>
      <c r="M1358" s="127"/>
    </row>
    <row r="1359" spans="1:13" s="169" customFormat="1" ht="31.5" customHeight="1">
      <c r="A1359" s="19"/>
      <c r="B1359" s="338" t="s">
        <v>489</v>
      </c>
      <c r="C1359" s="339"/>
      <c r="D1359" s="161"/>
      <c r="E1359" s="301"/>
      <c r="F1359" s="168"/>
      <c r="G1359" s="127"/>
      <c r="H1359" s="127"/>
      <c r="I1359" s="40"/>
      <c r="J1359" s="127"/>
      <c r="K1359" s="127"/>
      <c r="L1359" s="127"/>
      <c r="M1359" s="127"/>
    </row>
    <row r="1360" spans="1:13" s="169" customFormat="1">
      <c r="A1360" s="19"/>
      <c r="B1360" s="44" t="s">
        <v>7</v>
      </c>
      <c r="C1360" s="84" t="s">
        <v>8</v>
      </c>
      <c r="D1360" s="10" t="s">
        <v>9</v>
      </c>
      <c r="E1360" s="317"/>
      <c r="F1360" s="127"/>
      <c r="G1360" s="127"/>
      <c r="H1360" s="40"/>
      <c r="I1360" s="127"/>
      <c r="J1360" s="127"/>
      <c r="K1360" s="127"/>
      <c r="L1360" s="127"/>
    </row>
    <row r="1361" spans="1:12" s="169" customFormat="1">
      <c r="A1361" s="19"/>
      <c r="B1361" s="107"/>
      <c r="C1361" s="108"/>
      <c r="D1361" s="11" t="s">
        <v>10</v>
      </c>
      <c r="E1361" s="317"/>
      <c r="F1361" s="127"/>
      <c r="G1361" s="127"/>
      <c r="H1361" s="40"/>
      <c r="I1361" s="127"/>
      <c r="J1361" s="127"/>
      <c r="K1361" s="127"/>
      <c r="L1361" s="127"/>
    </row>
    <row r="1362" spans="1:12" s="169" customFormat="1">
      <c r="A1362" s="19"/>
      <c r="B1362" s="107"/>
      <c r="C1362" s="108"/>
      <c r="D1362" s="11" t="s">
        <v>11</v>
      </c>
      <c r="E1362" s="317"/>
      <c r="F1362" s="127"/>
      <c r="G1362" s="127"/>
      <c r="H1362" s="40"/>
      <c r="I1362" s="127"/>
      <c r="J1362" s="127"/>
      <c r="K1362" s="127"/>
      <c r="L1362" s="127"/>
    </row>
    <row r="1363" spans="1:12" s="169" customFormat="1">
      <c r="A1363" s="19"/>
      <c r="B1363" s="98"/>
      <c r="C1363" s="99">
        <v>1</v>
      </c>
      <c r="D1363" s="75">
        <v>2</v>
      </c>
      <c r="E1363" s="317"/>
      <c r="F1363" s="127"/>
      <c r="G1363" s="127"/>
      <c r="H1363" s="40"/>
      <c r="I1363" s="127"/>
      <c r="J1363" s="127"/>
      <c r="K1363" s="127"/>
      <c r="L1363" s="127"/>
    </row>
    <row r="1364" spans="1:12">
      <c r="B1364" s="64" t="s">
        <v>14</v>
      </c>
      <c r="C1364" s="85" t="s">
        <v>170</v>
      </c>
      <c r="D1364" s="63">
        <v>228786.64600000001</v>
      </c>
      <c r="E1364" s="301"/>
      <c r="G1364" s="96"/>
    </row>
    <row r="1365" spans="1:12">
      <c r="B1365" s="64" t="s">
        <v>32</v>
      </c>
      <c r="C1365" s="85" t="s">
        <v>171</v>
      </c>
      <c r="D1365" s="63">
        <v>210393.96299999999</v>
      </c>
      <c r="E1365" s="301"/>
      <c r="G1365" s="96"/>
    </row>
    <row r="1366" spans="1:12" s="169" customFormat="1">
      <c r="A1366" s="19"/>
      <c r="B1366" s="86"/>
      <c r="C1366" s="87"/>
      <c r="D1366" s="88"/>
      <c r="E1366" s="317"/>
      <c r="F1366" s="127"/>
      <c r="G1366" s="127"/>
      <c r="H1366" s="40"/>
      <c r="I1366" s="127"/>
      <c r="J1366" s="127"/>
      <c r="K1366" s="127"/>
      <c r="L1366" s="127"/>
    </row>
    <row r="1367" spans="1:12" s="169" customFormat="1">
      <c r="A1367" s="127"/>
      <c r="B1367" s="351" t="s">
        <v>490</v>
      </c>
      <c r="C1367" s="351"/>
      <c r="D1367" s="33"/>
      <c r="E1367" s="314"/>
      <c r="F1367" s="115"/>
      <c r="G1367" s="40"/>
      <c r="H1367" s="40"/>
      <c r="I1367" s="19"/>
      <c r="J1367" s="19"/>
      <c r="K1367" s="19"/>
      <c r="L1367" s="19"/>
    </row>
    <row r="1368" spans="1:12" s="169" customFormat="1" ht="15" customHeight="1">
      <c r="A1368" s="19"/>
      <c r="B1368" s="8" t="s">
        <v>491</v>
      </c>
      <c r="C1368" s="125"/>
      <c r="D1368" s="33"/>
      <c r="E1368" s="317"/>
      <c r="F1368" s="127"/>
      <c r="G1368" s="127"/>
      <c r="H1368" s="40"/>
      <c r="I1368" s="127"/>
      <c r="J1368" s="127"/>
      <c r="K1368" s="127"/>
      <c r="L1368" s="127"/>
    </row>
    <row r="1369" spans="1:12" s="169" customFormat="1">
      <c r="A1369" s="19"/>
      <c r="B1369" s="44" t="s">
        <v>7</v>
      </c>
      <c r="C1369" s="84" t="s">
        <v>8</v>
      </c>
      <c r="D1369" s="10" t="s">
        <v>9</v>
      </c>
      <c r="E1369" s="317"/>
      <c r="F1369" s="127"/>
      <c r="G1369" s="127"/>
      <c r="H1369" s="40"/>
      <c r="I1369" s="127"/>
      <c r="J1369" s="127"/>
      <c r="K1369" s="127"/>
      <c r="L1369" s="127"/>
    </row>
    <row r="1370" spans="1:12" s="169" customFormat="1">
      <c r="A1370" s="19"/>
      <c r="B1370" s="107"/>
      <c r="C1370" s="108"/>
      <c r="D1370" s="11" t="s">
        <v>10</v>
      </c>
      <c r="E1370" s="317"/>
      <c r="F1370" s="127"/>
      <c r="G1370" s="127"/>
      <c r="H1370" s="40"/>
      <c r="I1370" s="127"/>
      <c r="J1370" s="127"/>
      <c r="K1370" s="127"/>
      <c r="L1370" s="127"/>
    </row>
    <row r="1371" spans="1:12" s="169" customFormat="1">
      <c r="A1371" s="19"/>
      <c r="B1371" s="107"/>
      <c r="C1371" s="108"/>
      <c r="D1371" s="11" t="s">
        <v>11</v>
      </c>
      <c r="E1371" s="317"/>
      <c r="F1371" s="127"/>
      <c r="G1371" s="127"/>
      <c r="H1371" s="40"/>
      <c r="I1371" s="127"/>
      <c r="J1371" s="127"/>
      <c r="K1371" s="127"/>
      <c r="L1371" s="127"/>
    </row>
    <row r="1372" spans="1:12" s="169" customFormat="1">
      <c r="A1372" s="19"/>
      <c r="B1372" s="98"/>
      <c r="C1372" s="99">
        <v>1</v>
      </c>
      <c r="D1372" s="75">
        <v>2</v>
      </c>
      <c r="E1372" s="317"/>
      <c r="F1372" s="127"/>
      <c r="G1372" s="127"/>
      <c r="H1372" s="40"/>
      <c r="I1372" s="127"/>
      <c r="J1372" s="127"/>
      <c r="K1372" s="127"/>
      <c r="L1372" s="127"/>
    </row>
    <row r="1373" spans="1:12">
      <c r="B1373" s="64" t="s">
        <v>124</v>
      </c>
      <c r="C1373" s="60" t="s">
        <v>13</v>
      </c>
      <c r="D1373" s="26">
        <f>D1374+D1379</f>
        <v>68424.835000000006</v>
      </c>
      <c r="E1373" s="301"/>
      <c r="G1373" s="96"/>
    </row>
    <row r="1374" spans="1:12">
      <c r="B1374" s="64" t="s">
        <v>69</v>
      </c>
      <c r="C1374" s="128" t="s">
        <v>125</v>
      </c>
      <c r="D1374" s="26">
        <f>SUM(D1375:D1378)</f>
        <v>68420.92300000001</v>
      </c>
      <c r="E1374" s="301"/>
      <c r="G1374" s="96"/>
    </row>
    <row r="1375" spans="1:12">
      <c r="B1375" s="64" t="s">
        <v>71</v>
      </c>
      <c r="C1375" s="56" t="s">
        <v>174</v>
      </c>
      <c r="D1375" s="26">
        <v>27332.06</v>
      </c>
      <c r="E1375" s="301"/>
      <c r="G1375" s="96"/>
    </row>
    <row r="1376" spans="1:12">
      <c r="B1376" s="64" t="s">
        <v>77</v>
      </c>
      <c r="C1376" s="56" t="s">
        <v>127</v>
      </c>
      <c r="D1376" s="26">
        <v>2123.4769999999999</v>
      </c>
      <c r="E1376" s="301"/>
      <c r="G1376" s="96"/>
    </row>
    <row r="1377" spans="2:7">
      <c r="B1377" s="64" t="s">
        <v>81</v>
      </c>
      <c r="C1377" s="56" t="s">
        <v>128</v>
      </c>
      <c r="D1377" s="26">
        <v>6802.1019999999999</v>
      </c>
      <c r="E1377" s="301"/>
      <c r="G1377" s="96"/>
    </row>
    <row r="1378" spans="2:7">
      <c r="B1378" s="64" t="s">
        <v>87</v>
      </c>
      <c r="C1378" s="56" t="s">
        <v>129</v>
      </c>
      <c r="D1378" s="26">
        <v>32163.284</v>
      </c>
      <c r="E1378" s="301"/>
      <c r="G1378" s="96"/>
    </row>
    <row r="1379" spans="2:7" s="274" customFormat="1" ht="15.75">
      <c r="B1379" s="151" t="s">
        <v>91</v>
      </c>
      <c r="C1379" s="109" t="s">
        <v>35</v>
      </c>
      <c r="D1379" s="37">
        <v>3.9119999999999999</v>
      </c>
      <c r="E1379" s="306"/>
    </row>
    <row r="1380" spans="2:7">
      <c r="B1380" s="64" t="s">
        <v>175</v>
      </c>
      <c r="C1380" s="62" t="s">
        <v>131</v>
      </c>
      <c r="D1380" s="26">
        <f>D1381+D1390</f>
        <v>1431369.2169999999</v>
      </c>
      <c r="E1380" s="301"/>
      <c r="G1380" s="96"/>
    </row>
    <row r="1381" spans="2:7">
      <c r="B1381" s="64" t="s">
        <v>132</v>
      </c>
      <c r="C1381" s="58" t="s">
        <v>39</v>
      </c>
      <c r="D1381" s="26">
        <v>824877.64399999997</v>
      </c>
      <c r="E1381" s="301"/>
      <c r="G1381" s="96"/>
    </row>
    <row r="1382" spans="2:7">
      <c r="B1382" s="64"/>
      <c r="C1382" s="65" t="s">
        <v>40</v>
      </c>
      <c r="D1382" s="26"/>
      <c r="E1382" s="301"/>
      <c r="G1382" s="96"/>
    </row>
    <row r="1383" spans="2:7">
      <c r="B1383" s="64" t="s">
        <v>71</v>
      </c>
      <c r="C1383" s="65" t="s">
        <v>41</v>
      </c>
      <c r="D1383" s="26">
        <v>77914.081000000006</v>
      </c>
      <c r="E1383" s="301"/>
      <c r="G1383" s="96"/>
    </row>
    <row r="1384" spans="2:7">
      <c r="B1384" s="64" t="s">
        <v>77</v>
      </c>
      <c r="C1384" s="129" t="s">
        <v>42</v>
      </c>
      <c r="D1384" s="26">
        <f>D1385</f>
        <v>694241.11600000004</v>
      </c>
      <c r="E1384" s="301"/>
      <c r="G1384" s="96"/>
    </row>
    <row r="1385" spans="2:7">
      <c r="B1385" s="64" t="s">
        <v>79</v>
      </c>
      <c r="C1385" s="129" t="s">
        <v>44</v>
      </c>
      <c r="D1385" s="26">
        <v>694241.11600000004</v>
      </c>
      <c r="E1385" s="301"/>
      <c r="G1385" s="96"/>
    </row>
    <row r="1386" spans="2:7">
      <c r="B1386" s="64" t="s">
        <v>492</v>
      </c>
      <c r="C1386" s="65" t="s">
        <v>493</v>
      </c>
      <c r="D1386" s="26">
        <v>226915.4</v>
      </c>
      <c r="E1386" s="301"/>
      <c r="G1386" s="96"/>
    </row>
    <row r="1387" spans="2:7">
      <c r="B1387" s="64" t="s">
        <v>494</v>
      </c>
      <c r="C1387" s="65" t="s">
        <v>495</v>
      </c>
      <c r="D1387" s="26">
        <v>353302.3</v>
      </c>
      <c r="E1387" s="301"/>
      <c r="G1387" s="96"/>
    </row>
    <row r="1388" spans="2:7">
      <c r="B1388" s="64" t="s">
        <v>496</v>
      </c>
      <c r="C1388" s="65" t="s">
        <v>497</v>
      </c>
      <c r="D1388" s="26">
        <v>104502.9</v>
      </c>
      <c r="E1388" s="301"/>
      <c r="G1388" s="96"/>
    </row>
    <row r="1389" spans="2:7">
      <c r="B1389" s="64" t="s">
        <v>498</v>
      </c>
      <c r="C1389" s="65" t="s">
        <v>499</v>
      </c>
      <c r="D1389" s="26">
        <v>9520.6</v>
      </c>
      <c r="E1389" s="301"/>
      <c r="G1389" s="96"/>
    </row>
    <row r="1390" spans="2:7">
      <c r="B1390" s="64" t="s">
        <v>133</v>
      </c>
      <c r="C1390" s="58" t="s">
        <v>51</v>
      </c>
      <c r="D1390" s="26">
        <f>D1391+D1392</f>
        <v>606491.57299999997</v>
      </c>
      <c r="E1390" s="301"/>
      <c r="G1390" s="96"/>
    </row>
    <row r="1391" spans="2:7">
      <c r="B1391" s="64" t="s">
        <v>94</v>
      </c>
      <c r="C1391" s="59" t="s">
        <v>134</v>
      </c>
      <c r="D1391" s="110">
        <v>23684.672999999999</v>
      </c>
      <c r="E1391" s="301"/>
      <c r="G1391" s="96"/>
    </row>
    <row r="1392" spans="2:7">
      <c r="B1392" s="64" t="s">
        <v>104</v>
      </c>
      <c r="C1392" s="185" t="s">
        <v>55</v>
      </c>
      <c r="D1392" s="26">
        <v>582806.9</v>
      </c>
      <c r="E1392" s="301"/>
      <c r="G1392" s="96"/>
    </row>
    <row r="1393" spans="1:13">
      <c r="B1393" s="64" t="s">
        <v>105</v>
      </c>
      <c r="C1393" s="65" t="s">
        <v>495</v>
      </c>
      <c r="D1393" s="26">
        <v>452157.9</v>
      </c>
      <c r="E1393" s="301"/>
      <c r="G1393" s="96"/>
    </row>
    <row r="1394" spans="1:13">
      <c r="B1394" s="64" t="s">
        <v>107</v>
      </c>
      <c r="C1394" s="65" t="s">
        <v>493</v>
      </c>
      <c r="D1394" s="26">
        <v>71930.3</v>
      </c>
      <c r="E1394" s="301"/>
      <c r="G1394" s="96"/>
    </row>
    <row r="1395" spans="1:13">
      <c r="B1395" s="64" t="s">
        <v>109</v>
      </c>
      <c r="C1395" s="65" t="s">
        <v>500</v>
      </c>
      <c r="D1395" s="26">
        <v>58718.7</v>
      </c>
      <c r="E1395" s="301"/>
      <c r="G1395" s="96"/>
    </row>
    <row r="1396" spans="1:13">
      <c r="B1396" s="64" t="s">
        <v>137</v>
      </c>
      <c r="C1396" s="60" t="s">
        <v>138</v>
      </c>
      <c r="D1396" s="26">
        <f>D1397+D1398+D1402</f>
        <v>1339407.3689999999</v>
      </c>
      <c r="E1396" s="301"/>
      <c r="G1396" s="96"/>
    </row>
    <row r="1397" spans="1:13">
      <c r="B1397" s="64" t="s">
        <v>69</v>
      </c>
      <c r="C1397" s="61" t="s">
        <v>139</v>
      </c>
      <c r="D1397" s="26">
        <v>1293912.095</v>
      </c>
      <c r="E1397" s="301"/>
      <c r="G1397" s="96"/>
    </row>
    <row r="1398" spans="1:13">
      <c r="B1398" s="64" t="s">
        <v>91</v>
      </c>
      <c r="C1398" s="145" t="s">
        <v>140</v>
      </c>
      <c r="D1398" s="26">
        <f>D1399</f>
        <v>53235.902000000002</v>
      </c>
      <c r="E1398" s="301"/>
      <c r="G1398" s="96"/>
    </row>
    <row r="1399" spans="1:13">
      <c r="B1399" s="64" t="s">
        <v>94</v>
      </c>
      <c r="C1399" s="176" t="s">
        <v>176</v>
      </c>
      <c r="D1399" s="26">
        <v>53235.902000000002</v>
      </c>
      <c r="E1399" s="301"/>
      <c r="G1399" s="96"/>
    </row>
    <row r="1400" spans="1:13" s="179" customFormat="1" ht="15.75">
      <c r="B1400" s="64"/>
      <c r="C1400" s="24" t="s">
        <v>40</v>
      </c>
      <c r="D1400" s="26"/>
      <c r="E1400" s="319"/>
      <c r="M1400" s="180"/>
    </row>
    <row r="1401" spans="1:13">
      <c r="B1401" s="64" t="s">
        <v>96</v>
      </c>
      <c r="C1401" s="152" t="s">
        <v>326</v>
      </c>
      <c r="D1401" s="110">
        <v>11.326000000000001</v>
      </c>
      <c r="E1401" s="301"/>
      <c r="G1401" s="96"/>
    </row>
    <row r="1402" spans="1:13">
      <c r="B1402" s="64" t="s">
        <v>142</v>
      </c>
      <c r="C1402" s="145" t="s">
        <v>143</v>
      </c>
      <c r="D1402" s="66">
        <f>D1403</f>
        <v>-7740.6279999999997</v>
      </c>
      <c r="E1402" s="301"/>
      <c r="G1402" s="96"/>
    </row>
    <row r="1403" spans="1:13">
      <c r="B1403" s="64" t="s">
        <v>144</v>
      </c>
      <c r="C1403" s="146" t="s">
        <v>141</v>
      </c>
      <c r="D1403" s="66">
        <v>-7740.6279999999997</v>
      </c>
      <c r="E1403" s="301"/>
      <c r="G1403" s="96"/>
    </row>
    <row r="1404" spans="1:13">
      <c r="B1404" s="64" t="s">
        <v>177</v>
      </c>
      <c r="C1404" s="62" t="s">
        <v>146</v>
      </c>
      <c r="D1404" s="26">
        <f>D1373-D1380+D1396</f>
        <v>-23537.013000000035</v>
      </c>
      <c r="E1404" s="301"/>
      <c r="G1404" s="96"/>
    </row>
    <row r="1405" spans="1:13">
      <c r="B1405" s="64" t="s">
        <v>178</v>
      </c>
      <c r="C1405" s="62" t="s">
        <v>148</v>
      </c>
      <c r="D1405" s="63">
        <v>23537.012999999999</v>
      </c>
      <c r="E1405" s="303">
        <f>D1404+D1405</f>
        <v>-3.637978807091713E-11</v>
      </c>
      <c r="G1405" s="96"/>
    </row>
    <row r="1406" spans="1:13" s="169" customFormat="1">
      <c r="A1406" s="19"/>
      <c r="B1406" s="186"/>
      <c r="C1406" s="112"/>
      <c r="D1406" s="113"/>
      <c r="E1406" s="317"/>
      <c r="F1406" s="127"/>
      <c r="G1406" s="127"/>
      <c r="H1406" s="40"/>
      <c r="I1406" s="127"/>
      <c r="J1406" s="127"/>
      <c r="K1406" s="127"/>
      <c r="L1406" s="127"/>
    </row>
    <row r="1407" spans="1:13" s="169" customFormat="1" ht="15" customHeight="1">
      <c r="A1407" s="19"/>
      <c r="B1407" s="6" t="s">
        <v>501</v>
      </c>
      <c r="C1407" s="94"/>
      <c r="D1407" s="33"/>
      <c r="E1407" s="317"/>
      <c r="F1407" s="127"/>
      <c r="G1407" s="127"/>
      <c r="H1407" s="40"/>
      <c r="I1407" s="127"/>
      <c r="J1407" s="127"/>
      <c r="K1407" s="127"/>
      <c r="L1407" s="127"/>
    </row>
    <row r="1408" spans="1:13" s="169" customFormat="1">
      <c r="A1408" s="19"/>
      <c r="B1408" s="322" t="s">
        <v>7</v>
      </c>
      <c r="C1408" s="336" t="s">
        <v>200</v>
      </c>
      <c r="D1408" s="117" t="s">
        <v>9</v>
      </c>
      <c r="E1408" s="317"/>
      <c r="F1408" s="127"/>
      <c r="G1408" s="127"/>
      <c r="H1408" s="40"/>
      <c r="I1408" s="127"/>
      <c r="J1408" s="127"/>
      <c r="K1408" s="127"/>
      <c r="L1408" s="127"/>
    </row>
    <row r="1409" spans="1:12" s="169" customFormat="1">
      <c r="A1409" s="19"/>
      <c r="B1409" s="323"/>
      <c r="C1409" s="337"/>
      <c r="D1409" s="118" t="s">
        <v>194</v>
      </c>
      <c r="E1409" s="317"/>
      <c r="F1409" s="127"/>
      <c r="G1409" s="127"/>
      <c r="H1409" s="40"/>
      <c r="I1409" s="127"/>
      <c r="J1409" s="127"/>
      <c r="K1409" s="127"/>
      <c r="L1409" s="127"/>
    </row>
    <row r="1410" spans="1:12" s="169" customFormat="1">
      <c r="A1410" s="19"/>
      <c r="B1410" s="242"/>
      <c r="C1410" s="119"/>
      <c r="D1410" s="120" t="s">
        <v>11</v>
      </c>
      <c r="E1410" s="317"/>
      <c r="F1410" s="127"/>
      <c r="G1410" s="127"/>
      <c r="H1410" s="40"/>
      <c r="I1410" s="127"/>
      <c r="J1410" s="127"/>
      <c r="K1410" s="127"/>
      <c r="L1410" s="127"/>
    </row>
    <row r="1411" spans="1:12" s="169" customFormat="1">
      <c r="A1411" s="19"/>
      <c r="B1411" s="98"/>
      <c r="C1411" s="121">
        <v>1</v>
      </c>
      <c r="D1411" s="75">
        <v>2</v>
      </c>
      <c r="E1411" s="317"/>
      <c r="F1411" s="127"/>
      <c r="G1411" s="127"/>
      <c r="H1411" s="40"/>
      <c r="I1411" s="127"/>
      <c r="J1411" s="127"/>
      <c r="K1411" s="127"/>
      <c r="L1411" s="127"/>
    </row>
    <row r="1412" spans="1:12">
      <c r="B1412" s="64" t="s">
        <v>14</v>
      </c>
      <c r="C1412" s="85" t="s">
        <v>502</v>
      </c>
      <c r="D1412" s="63">
        <v>1277498.818</v>
      </c>
      <c r="E1412" s="301"/>
      <c r="G1412" s="96"/>
    </row>
    <row r="1413" spans="1:12">
      <c r="B1413" s="64" t="s">
        <v>32</v>
      </c>
      <c r="C1413" s="85" t="s">
        <v>503</v>
      </c>
      <c r="D1413" s="63">
        <v>106104.04</v>
      </c>
      <c r="E1413" s="301"/>
      <c r="G1413" s="96"/>
    </row>
    <row r="1414" spans="1:12">
      <c r="B1414" s="64" t="s">
        <v>34</v>
      </c>
      <c r="C1414" s="85" t="s">
        <v>504</v>
      </c>
      <c r="D1414" s="63">
        <v>47766.358999999997</v>
      </c>
      <c r="E1414" s="301"/>
      <c r="G1414" s="96"/>
    </row>
    <row r="1415" spans="1:12">
      <c r="B1415" s="100"/>
      <c r="C1415" s="85" t="s">
        <v>159</v>
      </c>
      <c r="D1415" s="63">
        <f>SUM(D1412:D1414)</f>
        <v>1431369.2169999999</v>
      </c>
      <c r="E1415" s="303">
        <f>D1380-D1415</f>
        <v>0</v>
      </c>
      <c r="G1415" s="96"/>
    </row>
    <row r="1416" spans="1:12" s="169" customFormat="1">
      <c r="A1416" s="19"/>
      <c r="B1416" s="86"/>
      <c r="C1416" s="87"/>
      <c r="D1416" s="115"/>
      <c r="E1416" s="317"/>
      <c r="F1416" s="127"/>
      <c r="G1416" s="127"/>
      <c r="H1416" s="40"/>
      <c r="I1416" s="127"/>
      <c r="J1416" s="127"/>
      <c r="K1416" s="127"/>
      <c r="L1416" s="127"/>
    </row>
    <row r="1417" spans="1:12" s="169" customFormat="1" ht="31.5" customHeight="1">
      <c r="A1417" s="19"/>
      <c r="B1417" s="335" t="s">
        <v>505</v>
      </c>
      <c r="C1417" s="332"/>
      <c r="D1417" s="33"/>
      <c r="E1417" s="317"/>
      <c r="F1417" s="127"/>
      <c r="G1417" s="127"/>
      <c r="H1417" s="40"/>
      <c r="I1417" s="127"/>
      <c r="J1417" s="127"/>
      <c r="K1417" s="127"/>
      <c r="L1417" s="127"/>
    </row>
    <row r="1418" spans="1:12" s="169" customFormat="1">
      <c r="A1418" s="19"/>
      <c r="B1418" s="44" t="s">
        <v>7</v>
      </c>
      <c r="C1418" s="84" t="s">
        <v>8</v>
      </c>
      <c r="D1418" s="10" t="s">
        <v>9</v>
      </c>
      <c r="E1418" s="317"/>
      <c r="F1418" s="127"/>
      <c r="G1418" s="127"/>
      <c r="H1418" s="40"/>
      <c r="I1418" s="127"/>
      <c r="J1418" s="127"/>
      <c r="K1418" s="127"/>
      <c r="L1418" s="127"/>
    </row>
    <row r="1419" spans="1:12" s="169" customFormat="1">
      <c r="A1419" s="19"/>
      <c r="B1419" s="107"/>
      <c r="C1419" s="108"/>
      <c r="D1419" s="11" t="s">
        <v>10</v>
      </c>
      <c r="E1419" s="317"/>
      <c r="F1419" s="127"/>
      <c r="G1419" s="127"/>
      <c r="H1419" s="40"/>
      <c r="I1419" s="127"/>
      <c r="J1419" s="127"/>
      <c r="K1419" s="127"/>
      <c r="L1419" s="127"/>
    </row>
    <row r="1420" spans="1:12" s="169" customFormat="1">
      <c r="A1420" s="19"/>
      <c r="B1420" s="107"/>
      <c r="C1420" s="108"/>
      <c r="D1420" s="11" t="s">
        <v>11</v>
      </c>
      <c r="E1420" s="317"/>
      <c r="F1420" s="127"/>
      <c r="G1420" s="127"/>
      <c r="H1420" s="40"/>
      <c r="I1420" s="127"/>
      <c r="J1420" s="127"/>
      <c r="K1420" s="127"/>
      <c r="L1420" s="127"/>
    </row>
    <row r="1421" spans="1:12" s="169" customFormat="1">
      <c r="A1421" s="19"/>
      <c r="B1421" s="98"/>
      <c r="C1421" s="99">
        <v>1</v>
      </c>
      <c r="D1421" s="75">
        <v>2</v>
      </c>
      <c r="E1421" s="317"/>
      <c r="F1421" s="127"/>
      <c r="G1421" s="127"/>
      <c r="H1421" s="40"/>
      <c r="I1421" s="127"/>
      <c r="J1421" s="127"/>
      <c r="K1421" s="127"/>
      <c r="L1421" s="127"/>
    </row>
    <row r="1422" spans="1:12">
      <c r="B1422" s="64" t="s">
        <v>14</v>
      </c>
      <c r="C1422" s="85" t="s">
        <v>170</v>
      </c>
      <c r="D1422" s="63">
        <v>1349761.422</v>
      </c>
      <c r="E1422" s="301"/>
      <c r="G1422" s="96"/>
    </row>
    <row r="1423" spans="1:12">
      <c r="B1423" s="64" t="s">
        <v>32</v>
      </c>
      <c r="C1423" s="85" t="s">
        <v>171</v>
      </c>
      <c r="D1423" s="63">
        <v>1343761.767</v>
      </c>
      <c r="E1423" s="301"/>
      <c r="G1423" s="96"/>
    </row>
    <row r="1424" spans="1:12" s="169" customFormat="1">
      <c r="A1424" s="19"/>
      <c r="B1424" s="86"/>
      <c r="C1424" s="87"/>
      <c r="D1424" s="88"/>
      <c r="E1424" s="317"/>
      <c r="F1424" s="127"/>
      <c r="G1424" s="127"/>
      <c r="H1424" s="40"/>
      <c r="I1424" s="127"/>
      <c r="J1424" s="127"/>
      <c r="K1424" s="127"/>
      <c r="L1424" s="127"/>
    </row>
    <row r="1425" spans="1:12" s="169" customFormat="1">
      <c r="A1425" s="127"/>
      <c r="B1425" s="126" t="s">
        <v>506</v>
      </c>
      <c r="C1425" s="125"/>
      <c r="D1425" s="88"/>
      <c r="E1425" s="314"/>
      <c r="F1425" s="115"/>
      <c r="G1425" s="40"/>
      <c r="H1425" s="40"/>
      <c r="I1425" s="19"/>
      <c r="J1425" s="19"/>
      <c r="K1425" s="19"/>
      <c r="L1425" s="19"/>
    </row>
    <row r="1426" spans="1:12" s="169" customFormat="1" ht="15" customHeight="1">
      <c r="A1426" s="19"/>
      <c r="B1426" s="8" t="s">
        <v>507</v>
      </c>
      <c r="C1426" s="94"/>
      <c r="D1426" s="33"/>
      <c r="E1426" s="302"/>
      <c r="F1426" s="19"/>
      <c r="G1426" s="19"/>
      <c r="H1426" s="40"/>
      <c r="I1426" s="19"/>
      <c r="J1426" s="19"/>
      <c r="K1426" s="19"/>
      <c r="L1426" s="19"/>
    </row>
    <row r="1427" spans="1:12" s="169" customFormat="1">
      <c r="A1427" s="19"/>
      <c r="B1427" s="44" t="s">
        <v>7</v>
      </c>
      <c r="C1427" s="84" t="s">
        <v>8</v>
      </c>
      <c r="D1427" s="10" t="s">
        <v>9</v>
      </c>
      <c r="E1427" s="302"/>
      <c r="F1427" s="19"/>
      <c r="G1427" s="19"/>
      <c r="H1427" s="40"/>
      <c r="I1427" s="19"/>
      <c r="J1427" s="19"/>
      <c r="K1427" s="19"/>
      <c r="L1427" s="19"/>
    </row>
    <row r="1428" spans="1:12" s="169" customFormat="1">
      <c r="A1428" s="19"/>
      <c r="B1428" s="107"/>
      <c r="C1428" s="108"/>
      <c r="D1428" s="11" t="s">
        <v>10</v>
      </c>
      <c r="E1428" s="302"/>
      <c r="F1428" s="19"/>
      <c r="G1428" s="19"/>
      <c r="H1428" s="40"/>
      <c r="I1428" s="19"/>
      <c r="J1428" s="19"/>
      <c r="K1428" s="19"/>
      <c r="L1428" s="19"/>
    </row>
    <row r="1429" spans="1:12" s="169" customFormat="1">
      <c r="A1429" s="19"/>
      <c r="B1429" s="107"/>
      <c r="C1429" s="108"/>
      <c r="D1429" s="11" t="s">
        <v>11</v>
      </c>
      <c r="E1429" s="302"/>
      <c r="F1429" s="19"/>
      <c r="G1429" s="19"/>
      <c r="H1429" s="40"/>
      <c r="I1429" s="19"/>
      <c r="J1429" s="19"/>
      <c r="K1429" s="19"/>
      <c r="L1429" s="19"/>
    </row>
    <row r="1430" spans="1:12" s="169" customFormat="1">
      <c r="A1430" s="19"/>
      <c r="B1430" s="98"/>
      <c r="C1430" s="99">
        <v>1</v>
      </c>
      <c r="D1430" s="75">
        <v>2</v>
      </c>
      <c r="E1430" s="302"/>
      <c r="F1430" s="19"/>
      <c r="G1430" s="19"/>
      <c r="H1430" s="40"/>
      <c r="I1430" s="19"/>
      <c r="J1430" s="19"/>
      <c r="K1430" s="19"/>
      <c r="L1430" s="19"/>
    </row>
    <row r="1431" spans="1:12">
      <c r="B1431" s="64" t="s">
        <v>124</v>
      </c>
      <c r="C1431" s="60" t="s">
        <v>13</v>
      </c>
      <c r="D1431" s="26">
        <f>D1432</f>
        <v>197.505</v>
      </c>
      <c r="E1431" s="301"/>
      <c r="G1431" s="96"/>
    </row>
    <row r="1432" spans="1:12">
      <c r="B1432" s="53" t="s">
        <v>69</v>
      </c>
      <c r="C1432" s="128" t="s">
        <v>125</v>
      </c>
      <c r="D1432" s="37">
        <f>D1433+D1434</f>
        <v>197.505</v>
      </c>
      <c r="E1432" s="301"/>
      <c r="G1432" s="96"/>
    </row>
    <row r="1433" spans="1:12">
      <c r="B1433" s="55" t="s">
        <v>71</v>
      </c>
      <c r="C1433" s="56" t="s">
        <v>128</v>
      </c>
      <c r="D1433" s="37">
        <v>20.567</v>
      </c>
      <c r="E1433" s="301"/>
      <c r="G1433" s="96"/>
    </row>
    <row r="1434" spans="1:12">
      <c r="B1434" s="55" t="s">
        <v>77</v>
      </c>
      <c r="C1434" s="56" t="s">
        <v>129</v>
      </c>
      <c r="D1434" s="37">
        <v>176.93799999999999</v>
      </c>
      <c r="E1434" s="301"/>
      <c r="G1434" s="96"/>
    </row>
    <row r="1435" spans="1:12">
      <c r="B1435" s="64" t="s">
        <v>175</v>
      </c>
      <c r="C1435" s="62" t="s">
        <v>131</v>
      </c>
      <c r="D1435" s="26">
        <f>D1436+D1439</f>
        <v>69681.171999999991</v>
      </c>
      <c r="E1435" s="301"/>
      <c r="G1435" s="96"/>
    </row>
    <row r="1436" spans="1:12">
      <c r="B1436" s="64" t="s">
        <v>132</v>
      </c>
      <c r="C1436" s="58" t="s">
        <v>39</v>
      </c>
      <c r="D1436" s="26">
        <v>60886.084999999999</v>
      </c>
      <c r="E1436" s="301"/>
      <c r="G1436" s="96"/>
    </row>
    <row r="1437" spans="1:12">
      <c r="B1437" s="64"/>
      <c r="C1437" s="65" t="s">
        <v>40</v>
      </c>
      <c r="D1437" s="26"/>
      <c r="E1437" s="301"/>
      <c r="G1437" s="96"/>
    </row>
    <row r="1438" spans="1:12">
      <c r="B1438" s="64" t="s">
        <v>71</v>
      </c>
      <c r="C1438" s="65" t="s">
        <v>41</v>
      </c>
      <c r="D1438" s="26">
        <v>26856.63</v>
      </c>
      <c r="E1438" s="301"/>
      <c r="G1438" s="96"/>
    </row>
    <row r="1439" spans="1:12">
      <c r="B1439" s="64" t="s">
        <v>133</v>
      </c>
      <c r="C1439" s="58" t="s">
        <v>51</v>
      </c>
      <c r="D1439" s="26">
        <f>D1440</f>
        <v>8795.0869999999995</v>
      </c>
      <c r="E1439" s="301"/>
      <c r="G1439" s="96"/>
    </row>
    <row r="1440" spans="1:12">
      <c r="B1440" s="64" t="s">
        <v>94</v>
      </c>
      <c r="C1440" s="59" t="s">
        <v>134</v>
      </c>
      <c r="D1440" s="110">
        <v>8795.0869999999995</v>
      </c>
      <c r="E1440" s="301"/>
      <c r="G1440" s="96"/>
    </row>
    <row r="1441" spans="1:12">
      <c r="B1441" s="64" t="s">
        <v>137</v>
      </c>
      <c r="C1441" s="60" t="s">
        <v>138</v>
      </c>
      <c r="D1441" s="26">
        <f>D1442+D1443+D1446</f>
        <v>68843.055000000008</v>
      </c>
      <c r="E1441" s="301"/>
      <c r="G1441" s="96"/>
    </row>
    <row r="1442" spans="1:12">
      <c r="B1442" s="64" t="s">
        <v>69</v>
      </c>
      <c r="C1442" s="61" t="s">
        <v>139</v>
      </c>
      <c r="D1442" s="26">
        <v>11381.316000000001</v>
      </c>
      <c r="E1442" s="301"/>
      <c r="G1442" s="96"/>
    </row>
    <row r="1443" spans="1:12">
      <c r="B1443" s="64" t="s">
        <v>133</v>
      </c>
      <c r="C1443" s="145" t="s">
        <v>140</v>
      </c>
      <c r="D1443" s="66">
        <f>D1444+D1445</f>
        <v>58752.850000000006</v>
      </c>
      <c r="E1443" s="301"/>
      <c r="G1443" s="96"/>
    </row>
    <row r="1444" spans="1:12">
      <c r="B1444" s="64" t="s">
        <v>94</v>
      </c>
      <c r="C1444" s="109" t="s">
        <v>176</v>
      </c>
      <c r="D1444" s="66">
        <v>58753.8</v>
      </c>
      <c r="E1444" s="301"/>
      <c r="G1444" s="96"/>
    </row>
    <row r="1445" spans="1:12">
      <c r="B1445" s="151" t="s">
        <v>104</v>
      </c>
      <c r="C1445" s="146" t="s">
        <v>141</v>
      </c>
      <c r="D1445" s="37">
        <v>-0.95</v>
      </c>
      <c r="E1445" s="301"/>
      <c r="G1445" s="96"/>
    </row>
    <row r="1446" spans="1:12">
      <c r="B1446" s="187" t="s">
        <v>142</v>
      </c>
      <c r="C1446" s="145" t="s">
        <v>143</v>
      </c>
      <c r="D1446" s="26">
        <f>D1447</f>
        <v>-1291.1110000000001</v>
      </c>
      <c r="E1446" s="301"/>
      <c r="G1446" s="96"/>
    </row>
    <row r="1447" spans="1:12">
      <c r="B1447" s="187" t="s">
        <v>144</v>
      </c>
      <c r="C1447" s="146" t="s">
        <v>141</v>
      </c>
      <c r="D1447" s="26">
        <v>-1291.1110000000001</v>
      </c>
      <c r="E1447" s="301"/>
      <c r="G1447" s="96"/>
    </row>
    <row r="1448" spans="1:12">
      <c r="B1448" s="64" t="s">
        <v>177</v>
      </c>
      <c r="C1448" s="62" t="s">
        <v>146</v>
      </c>
      <c r="D1448" s="26">
        <f>D1431-D1435+D1441</f>
        <v>-640.61199999997916</v>
      </c>
      <c r="E1448" s="301"/>
      <c r="G1448" s="96"/>
    </row>
    <row r="1449" spans="1:12">
      <c r="B1449" s="64" t="s">
        <v>178</v>
      </c>
      <c r="C1449" s="62" t="s">
        <v>148</v>
      </c>
      <c r="D1449" s="63">
        <v>640.61199999999997</v>
      </c>
      <c r="E1449" s="303">
        <f>D1448+D1449</f>
        <v>2.0804691303055733E-11</v>
      </c>
      <c r="G1449" s="96"/>
    </row>
    <row r="1450" spans="1:12" s="169" customFormat="1">
      <c r="A1450" s="19"/>
      <c r="B1450" s="111"/>
      <c r="C1450" s="112"/>
      <c r="D1450" s="113"/>
      <c r="E1450" s="302"/>
      <c r="F1450" s="19"/>
      <c r="G1450" s="19"/>
      <c r="H1450" s="40"/>
      <c r="I1450" s="19"/>
      <c r="J1450" s="19"/>
      <c r="K1450" s="19"/>
      <c r="L1450" s="19"/>
    </row>
    <row r="1451" spans="1:12" s="169" customFormat="1" ht="15" customHeight="1">
      <c r="A1451" s="19"/>
      <c r="B1451" s="6" t="s">
        <v>508</v>
      </c>
      <c r="C1451" s="94"/>
      <c r="D1451" s="33"/>
      <c r="E1451" s="302"/>
      <c r="F1451" s="19"/>
      <c r="G1451" s="19"/>
      <c r="H1451" s="40"/>
      <c r="I1451" s="19"/>
      <c r="J1451" s="19"/>
      <c r="K1451" s="19"/>
      <c r="L1451" s="19"/>
    </row>
    <row r="1452" spans="1:12" s="169" customFormat="1" ht="15" customHeight="1">
      <c r="A1452" s="19"/>
      <c r="B1452" s="322" t="s">
        <v>7</v>
      </c>
      <c r="C1452" s="336" t="s">
        <v>200</v>
      </c>
      <c r="D1452" s="349" t="s">
        <v>509</v>
      </c>
      <c r="E1452" s="302"/>
      <c r="F1452" s="19"/>
      <c r="G1452" s="19"/>
      <c r="H1452" s="40"/>
      <c r="I1452" s="19"/>
      <c r="J1452" s="19"/>
      <c r="K1452" s="19"/>
      <c r="L1452" s="19"/>
    </row>
    <row r="1453" spans="1:12" s="169" customFormat="1">
      <c r="A1453" s="19"/>
      <c r="B1453" s="323"/>
      <c r="C1453" s="337"/>
      <c r="D1453" s="350"/>
      <c r="E1453" s="302"/>
      <c r="F1453" s="19"/>
      <c r="G1453" s="19"/>
      <c r="H1453" s="40"/>
      <c r="I1453" s="19"/>
      <c r="J1453" s="19"/>
      <c r="K1453" s="19"/>
      <c r="L1453" s="19"/>
    </row>
    <row r="1454" spans="1:12" s="169" customFormat="1">
      <c r="A1454" s="19"/>
      <c r="B1454" s="242"/>
      <c r="C1454" s="119"/>
      <c r="D1454" s="11" t="s">
        <v>11</v>
      </c>
      <c r="E1454" s="302"/>
      <c r="F1454" s="19"/>
      <c r="G1454" s="19"/>
      <c r="H1454" s="40"/>
      <c r="I1454" s="19"/>
      <c r="J1454" s="19"/>
      <c r="K1454" s="19"/>
      <c r="L1454" s="19"/>
    </row>
    <row r="1455" spans="1:12" s="169" customFormat="1">
      <c r="A1455" s="19"/>
      <c r="B1455" s="98"/>
      <c r="C1455" s="121">
        <v>1</v>
      </c>
      <c r="D1455" s="75">
        <v>2</v>
      </c>
      <c r="E1455" s="302"/>
      <c r="F1455" s="19"/>
      <c r="G1455" s="19"/>
      <c r="H1455" s="40"/>
      <c r="I1455" s="19"/>
      <c r="J1455" s="19"/>
      <c r="K1455" s="19"/>
      <c r="L1455" s="19"/>
    </row>
    <row r="1456" spans="1:12">
      <c r="B1456" s="64" t="s">
        <v>14</v>
      </c>
      <c r="C1456" s="159" t="s">
        <v>510</v>
      </c>
      <c r="D1456" s="132">
        <v>69681.172000000006</v>
      </c>
      <c r="E1456" s="301"/>
      <c r="G1456" s="96"/>
    </row>
    <row r="1457" spans="1:12">
      <c r="B1457" s="100"/>
      <c r="C1457" s="85" t="s">
        <v>159</v>
      </c>
      <c r="D1457" s="63">
        <f>D1456</f>
        <v>69681.172000000006</v>
      </c>
      <c r="E1457" s="303">
        <f>D1435-D1457</f>
        <v>0</v>
      </c>
      <c r="G1457" s="96"/>
    </row>
    <row r="1458" spans="1:12" s="169" customFormat="1">
      <c r="A1458" s="19"/>
      <c r="B1458" s="86"/>
      <c r="C1458" s="87"/>
      <c r="D1458" s="115"/>
      <c r="E1458" s="302"/>
      <c r="F1458" s="19"/>
      <c r="G1458" s="19"/>
      <c r="H1458" s="40"/>
      <c r="I1458" s="19"/>
      <c r="J1458" s="19"/>
      <c r="K1458" s="19"/>
      <c r="L1458" s="19"/>
    </row>
    <row r="1459" spans="1:12" s="169" customFormat="1" ht="30.75" customHeight="1">
      <c r="A1459" s="19"/>
      <c r="B1459" s="338" t="s">
        <v>511</v>
      </c>
      <c r="C1459" s="339"/>
      <c r="D1459" s="33"/>
      <c r="E1459" s="302"/>
      <c r="F1459" s="19"/>
      <c r="G1459" s="19"/>
      <c r="H1459" s="40"/>
      <c r="I1459" s="19"/>
      <c r="J1459" s="19"/>
      <c r="K1459" s="19"/>
      <c r="L1459" s="19"/>
    </row>
    <row r="1460" spans="1:12" s="169" customFormat="1">
      <c r="A1460" s="19"/>
      <c r="B1460" s="44" t="s">
        <v>7</v>
      </c>
      <c r="C1460" s="84" t="s">
        <v>8</v>
      </c>
      <c r="D1460" s="10" t="s">
        <v>9</v>
      </c>
      <c r="E1460" s="302"/>
      <c r="F1460" s="19"/>
      <c r="G1460" s="19"/>
      <c r="H1460" s="40"/>
      <c r="I1460" s="19"/>
      <c r="J1460" s="19"/>
      <c r="K1460" s="19"/>
      <c r="L1460" s="19"/>
    </row>
    <row r="1461" spans="1:12" s="169" customFormat="1">
      <c r="A1461" s="19"/>
      <c r="B1461" s="107"/>
      <c r="C1461" s="108"/>
      <c r="D1461" s="11" t="s">
        <v>10</v>
      </c>
      <c r="E1461" s="302"/>
      <c r="F1461" s="19"/>
      <c r="G1461" s="19"/>
      <c r="H1461" s="40"/>
      <c r="I1461" s="19"/>
      <c r="J1461" s="19"/>
      <c r="K1461" s="19"/>
      <c r="L1461" s="19"/>
    </row>
    <row r="1462" spans="1:12" s="169" customFormat="1">
      <c r="A1462" s="19"/>
      <c r="B1462" s="107"/>
      <c r="C1462" s="108"/>
      <c r="D1462" s="11" t="s">
        <v>11</v>
      </c>
      <c r="E1462" s="302"/>
      <c r="F1462" s="19"/>
      <c r="G1462" s="19"/>
      <c r="H1462" s="40"/>
      <c r="I1462" s="19"/>
      <c r="J1462" s="19"/>
      <c r="K1462" s="19"/>
      <c r="L1462" s="19"/>
    </row>
    <row r="1463" spans="1:12" s="169" customFormat="1">
      <c r="A1463" s="19"/>
      <c r="B1463" s="98"/>
      <c r="C1463" s="99">
        <v>1</v>
      </c>
      <c r="D1463" s="75">
        <v>2</v>
      </c>
      <c r="E1463" s="302"/>
      <c r="F1463" s="19"/>
      <c r="G1463" s="19"/>
      <c r="H1463" s="40"/>
      <c r="I1463" s="19"/>
      <c r="J1463" s="19"/>
      <c r="K1463" s="19"/>
      <c r="L1463" s="19"/>
    </row>
    <row r="1464" spans="1:12">
      <c r="B1464" s="64" t="s">
        <v>14</v>
      </c>
      <c r="C1464" s="85" t="s">
        <v>170</v>
      </c>
      <c r="D1464" s="63">
        <v>48059.322999999997</v>
      </c>
      <c r="E1464" s="301"/>
      <c r="G1464" s="96"/>
    </row>
    <row r="1465" spans="1:12">
      <c r="B1465" s="64" t="s">
        <v>32</v>
      </c>
      <c r="C1465" s="85" t="s">
        <v>171</v>
      </c>
      <c r="D1465" s="63">
        <v>41811.777000000002</v>
      </c>
      <c r="E1465" s="301"/>
      <c r="G1465" s="96"/>
    </row>
    <row r="1466" spans="1:12" s="169" customFormat="1">
      <c r="A1466" s="127"/>
      <c r="B1466" s="124"/>
      <c r="C1466" s="125"/>
      <c r="D1466" s="88"/>
      <c r="E1466" s="314"/>
      <c r="F1466" s="115"/>
      <c r="G1466" s="40"/>
      <c r="H1466" s="40"/>
      <c r="I1466" s="19"/>
      <c r="J1466" s="19"/>
      <c r="K1466" s="19"/>
      <c r="L1466" s="19"/>
    </row>
    <row r="1467" spans="1:12" s="169" customFormat="1">
      <c r="A1467" s="127"/>
      <c r="B1467" s="126" t="s">
        <v>512</v>
      </c>
      <c r="C1467" s="83"/>
      <c r="D1467" s="188"/>
      <c r="E1467" s="314"/>
      <c r="F1467" s="115"/>
      <c r="G1467" s="40"/>
      <c r="H1467" s="40"/>
      <c r="I1467" s="19"/>
      <c r="J1467" s="19"/>
      <c r="K1467" s="19"/>
      <c r="L1467" s="19"/>
    </row>
    <row r="1468" spans="1:12" s="169" customFormat="1" ht="15" customHeight="1">
      <c r="A1468" s="19"/>
      <c r="B1468" s="8" t="s">
        <v>513</v>
      </c>
      <c r="C1468" s="94"/>
      <c r="D1468" s="33"/>
      <c r="E1468" s="302"/>
      <c r="F1468" s="19"/>
      <c r="G1468" s="19"/>
      <c r="H1468" s="40"/>
      <c r="I1468" s="19"/>
      <c r="J1468" s="19"/>
      <c r="K1468" s="19"/>
      <c r="L1468" s="19"/>
    </row>
    <row r="1469" spans="1:12" s="169" customFormat="1">
      <c r="A1469" s="19"/>
      <c r="B1469" s="44" t="s">
        <v>7</v>
      </c>
      <c r="C1469" s="84" t="s">
        <v>8</v>
      </c>
      <c r="D1469" s="10" t="s">
        <v>9</v>
      </c>
      <c r="E1469" s="302"/>
      <c r="F1469" s="19"/>
      <c r="G1469" s="19"/>
      <c r="H1469" s="40"/>
      <c r="I1469" s="19"/>
      <c r="J1469" s="19"/>
      <c r="K1469" s="19"/>
      <c r="L1469" s="19"/>
    </row>
    <row r="1470" spans="1:12" s="169" customFormat="1">
      <c r="A1470" s="19"/>
      <c r="B1470" s="107"/>
      <c r="C1470" s="108"/>
      <c r="D1470" s="11" t="s">
        <v>10</v>
      </c>
      <c r="E1470" s="302"/>
      <c r="F1470" s="19"/>
      <c r="G1470" s="19"/>
      <c r="H1470" s="40"/>
      <c r="I1470" s="19"/>
      <c r="J1470" s="19"/>
      <c r="K1470" s="19"/>
      <c r="L1470" s="19"/>
    </row>
    <row r="1471" spans="1:12" s="169" customFormat="1">
      <c r="A1471" s="19"/>
      <c r="B1471" s="107"/>
      <c r="C1471" s="108"/>
      <c r="D1471" s="11" t="s">
        <v>11</v>
      </c>
      <c r="E1471" s="302"/>
      <c r="F1471" s="19"/>
      <c r="G1471" s="19"/>
      <c r="H1471" s="40"/>
      <c r="I1471" s="19"/>
      <c r="J1471" s="19"/>
      <c r="K1471" s="19"/>
      <c r="L1471" s="19"/>
    </row>
    <row r="1472" spans="1:12" s="169" customFormat="1">
      <c r="A1472" s="19"/>
      <c r="B1472" s="98"/>
      <c r="C1472" s="99">
        <v>1</v>
      </c>
      <c r="D1472" s="75">
        <v>2</v>
      </c>
      <c r="E1472" s="302"/>
      <c r="F1472" s="19"/>
      <c r="G1472" s="19"/>
      <c r="H1472" s="40"/>
      <c r="I1472" s="19"/>
      <c r="J1472" s="19"/>
      <c r="K1472" s="19"/>
      <c r="L1472" s="19"/>
    </row>
    <row r="1473" spans="2:7">
      <c r="B1473" s="64" t="s">
        <v>124</v>
      </c>
      <c r="C1473" s="60" t="s">
        <v>13</v>
      </c>
      <c r="D1473" s="26">
        <f>D1474+D1478</f>
        <v>53655.048000000003</v>
      </c>
      <c r="E1473" s="301"/>
      <c r="G1473" s="96"/>
    </row>
    <row r="1474" spans="2:7">
      <c r="B1474" s="64" t="s">
        <v>69</v>
      </c>
      <c r="C1474" s="128" t="s">
        <v>125</v>
      </c>
      <c r="D1474" s="26">
        <f>SUM(D1475:D1477)</f>
        <v>53638.003000000004</v>
      </c>
      <c r="E1474" s="301"/>
      <c r="G1474" s="96"/>
    </row>
    <row r="1475" spans="2:7">
      <c r="B1475" s="64" t="s">
        <v>71</v>
      </c>
      <c r="C1475" s="56" t="s">
        <v>127</v>
      </c>
      <c r="D1475" s="26">
        <v>53511.332999999999</v>
      </c>
      <c r="E1475" s="301"/>
      <c r="G1475" s="96"/>
    </row>
    <row r="1476" spans="2:7">
      <c r="B1476" s="151" t="s">
        <v>77</v>
      </c>
      <c r="C1476" s="56" t="s">
        <v>128</v>
      </c>
      <c r="D1476" s="37">
        <v>326.834</v>
      </c>
      <c r="E1476" s="301"/>
      <c r="G1476" s="96"/>
    </row>
    <row r="1477" spans="2:7">
      <c r="B1477" s="64" t="s">
        <v>81</v>
      </c>
      <c r="C1477" s="56" t="s">
        <v>129</v>
      </c>
      <c r="D1477" s="26">
        <v>-200.16399999999999</v>
      </c>
      <c r="E1477" s="301"/>
      <c r="G1477" s="96"/>
    </row>
    <row r="1478" spans="2:7" s="274" customFormat="1" ht="15.75">
      <c r="B1478" s="151" t="s">
        <v>91</v>
      </c>
      <c r="C1478" s="109" t="s">
        <v>35</v>
      </c>
      <c r="D1478" s="37">
        <v>17.045000000000002</v>
      </c>
      <c r="E1478" s="306"/>
    </row>
    <row r="1479" spans="2:7">
      <c r="B1479" s="64" t="s">
        <v>175</v>
      </c>
      <c r="C1479" s="62" t="s">
        <v>131</v>
      </c>
      <c r="D1479" s="26">
        <f>D1480+D1488</f>
        <v>166409.86800000002</v>
      </c>
      <c r="E1479" s="301"/>
      <c r="G1479" s="96"/>
    </row>
    <row r="1480" spans="2:7">
      <c r="B1480" s="64" t="s">
        <v>132</v>
      </c>
      <c r="C1480" s="58" t="s">
        <v>39</v>
      </c>
      <c r="D1480" s="26">
        <v>161343.94</v>
      </c>
      <c r="E1480" s="301"/>
      <c r="G1480" s="96"/>
    </row>
    <row r="1481" spans="2:7">
      <c r="B1481" s="64"/>
      <c r="C1481" s="65" t="s">
        <v>40</v>
      </c>
      <c r="D1481" s="26"/>
      <c r="E1481" s="301"/>
      <c r="G1481" s="96"/>
    </row>
    <row r="1482" spans="2:7">
      <c r="B1482" s="64" t="s">
        <v>71</v>
      </c>
      <c r="C1482" s="65" t="s">
        <v>41</v>
      </c>
      <c r="D1482" s="26">
        <v>32071.647000000001</v>
      </c>
      <c r="E1482" s="301"/>
      <c r="G1482" s="96"/>
    </row>
    <row r="1483" spans="2:7">
      <c r="B1483" s="64" t="s">
        <v>73</v>
      </c>
      <c r="C1483" s="148" t="s">
        <v>352</v>
      </c>
      <c r="D1483" s="26">
        <v>10094.679</v>
      </c>
      <c r="E1483" s="301"/>
      <c r="G1483" s="96"/>
    </row>
    <row r="1484" spans="2:7">
      <c r="B1484" s="64" t="s">
        <v>77</v>
      </c>
      <c r="C1484" s="129" t="s">
        <v>42</v>
      </c>
      <c r="D1484" s="26">
        <f>SUM(D1485:D1486)</f>
        <v>105518.35799999999</v>
      </c>
      <c r="E1484" s="301"/>
      <c r="G1484" s="96"/>
    </row>
    <row r="1485" spans="2:7">
      <c r="B1485" s="64" t="s">
        <v>79</v>
      </c>
      <c r="C1485" s="129" t="s">
        <v>44</v>
      </c>
      <c r="D1485" s="26">
        <v>180</v>
      </c>
      <c r="E1485" s="301"/>
      <c r="G1485" s="96"/>
    </row>
    <row r="1486" spans="2:7">
      <c r="B1486" s="64" t="s">
        <v>80</v>
      </c>
      <c r="C1486" s="129" t="s">
        <v>46</v>
      </c>
      <c r="D1486" s="26">
        <v>105338.35799999999</v>
      </c>
      <c r="E1486" s="301"/>
      <c r="G1486" s="96"/>
    </row>
    <row r="1487" spans="2:7">
      <c r="B1487" s="64" t="s">
        <v>81</v>
      </c>
      <c r="C1487" s="60" t="s">
        <v>50</v>
      </c>
      <c r="D1487" s="26">
        <v>15722.949000000001</v>
      </c>
      <c r="E1487" s="301"/>
      <c r="G1487" s="96"/>
    </row>
    <row r="1488" spans="2:7">
      <c r="B1488" s="64" t="s">
        <v>133</v>
      </c>
      <c r="C1488" s="58" t="s">
        <v>51</v>
      </c>
      <c r="D1488" s="26">
        <f>SUM(D1489:D1490)</f>
        <v>5065.9279999999999</v>
      </c>
      <c r="E1488" s="301"/>
      <c r="G1488" s="96"/>
    </row>
    <row r="1489" spans="1:12">
      <c r="B1489" s="64" t="s">
        <v>94</v>
      </c>
      <c r="C1489" s="59" t="s">
        <v>134</v>
      </c>
      <c r="D1489" s="110">
        <v>3578.6660000000002</v>
      </c>
      <c r="E1489" s="301"/>
      <c r="G1489" s="96"/>
    </row>
    <row r="1490" spans="1:12">
      <c r="B1490" s="64" t="s">
        <v>104</v>
      </c>
      <c r="C1490" s="182" t="s">
        <v>55</v>
      </c>
      <c r="D1490" s="110">
        <v>1487.2619999999999</v>
      </c>
      <c r="E1490" s="301"/>
      <c r="G1490" s="96"/>
    </row>
    <row r="1491" spans="1:12">
      <c r="B1491" s="64" t="s">
        <v>137</v>
      </c>
      <c r="C1491" s="60" t="s">
        <v>138</v>
      </c>
      <c r="D1491" s="26">
        <f>D1492+D1493+D1496</f>
        <v>114858.13600000001</v>
      </c>
      <c r="E1491" s="301"/>
      <c r="G1491" s="96"/>
    </row>
    <row r="1492" spans="1:12">
      <c r="B1492" s="64" t="s">
        <v>69</v>
      </c>
      <c r="C1492" s="61" t="s">
        <v>139</v>
      </c>
      <c r="D1492" s="26">
        <v>144210.02900000001</v>
      </c>
      <c r="E1492" s="301"/>
      <c r="G1492" s="96"/>
    </row>
    <row r="1493" spans="1:12">
      <c r="B1493" s="64" t="s">
        <v>91</v>
      </c>
      <c r="C1493" s="145" t="s">
        <v>140</v>
      </c>
      <c r="D1493" s="26">
        <f>D1494+D1495</f>
        <v>-28730.571</v>
      </c>
      <c r="E1493" s="301"/>
      <c r="G1493" s="96"/>
    </row>
    <row r="1494" spans="1:12">
      <c r="B1494" s="64" t="s">
        <v>94</v>
      </c>
      <c r="C1494" s="176" t="s">
        <v>176</v>
      </c>
      <c r="D1494" s="26">
        <v>4803.5730000000003</v>
      </c>
      <c r="E1494" s="301"/>
      <c r="G1494" s="96"/>
    </row>
    <row r="1495" spans="1:12">
      <c r="B1495" s="64" t="s">
        <v>104</v>
      </c>
      <c r="C1495" s="146" t="s">
        <v>141</v>
      </c>
      <c r="D1495" s="26">
        <v>-33534.144</v>
      </c>
      <c r="E1495" s="301"/>
      <c r="G1495" s="96"/>
    </row>
    <row r="1496" spans="1:12">
      <c r="B1496" s="64" t="s">
        <v>142</v>
      </c>
      <c r="C1496" s="145" t="s">
        <v>143</v>
      </c>
      <c r="D1496" s="66">
        <f>D1497</f>
        <v>-621.322</v>
      </c>
      <c r="E1496" s="301"/>
      <c r="G1496" s="96"/>
    </row>
    <row r="1497" spans="1:12">
      <c r="B1497" s="64" t="s">
        <v>144</v>
      </c>
      <c r="C1497" s="146" t="s">
        <v>141</v>
      </c>
      <c r="D1497" s="66">
        <v>-621.322</v>
      </c>
      <c r="E1497" s="301"/>
      <c r="G1497" s="96"/>
    </row>
    <row r="1498" spans="1:12">
      <c r="B1498" s="64" t="s">
        <v>177</v>
      </c>
      <c r="C1498" s="62" t="s">
        <v>146</v>
      </c>
      <c r="D1498" s="26">
        <f>D1473-D1479+D1491</f>
        <v>2103.3160000000062</v>
      </c>
      <c r="E1498" s="301"/>
      <c r="G1498" s="96"/>
    </row>
    <row r="1499" spans="1:12">
      <c r="B1499" s="64" t="s">
        <v>178</v>
      </c>
      <c r="C1499" s="62" t="s">
        <v>148</v>
      </c>
      <c r="D1499" s="63">
        <v>-2103.3159999999998</v>
      </c>
      <c r="E1499" s="303">
        <f>D1498+D1499</f>
        <v>6.3664629124104977E-12</v>
      </c>
      <c r="G1499" s="96"/>
    </row>
    <row r="1500" spans="1:12" s="169" customFormat="1">
      <c r="A1500" s="19"/>
      <c r="B1500" s="111"/>
      <c r="C1500" s="112"/>
      <c r="D1500" s="113"/>
      <c r="E1500" s="302"/>
      <c r="F1500" s="19"/>
      <c r="G1500" s="19"/>
      <c r="H1500" s="40"/>
      <c r="I1500" s="19"/>
      <c r="J1500" s="19"/>
      <c r="K1500" s="19"/>
      <c r="L1500" s="19"/>
    </row>
    <row r="1501" spans="1:12" s="169" customFormat="1" ht="15" customHeight="1">
      <c r="A1501" s="19"/>
      <c r="B1501" s="6" t="s">
        <v>514</v>
      </c>
      <c r="C1501" s="94"/>
      <c r="D1501" s="33"/>
      <c r="E1501" s="302"/>
      <c r="F1501" s="19"/>
      <c r="G1501" s="19"/>
      <c r="H1501" s="40"/>
      <c r="I1501" s="19"/>
      <c r="J1501" s="19"/>
      <c r="K1501" s="19"/>
      <c r="L1501" s="19"/>
    </row>
    <row r="1502" spans="1:12" s="169" customFormat="1">
      <c r="A1502" s="19"/>
      <c r="B1502" s="322" t="s">
        <v>7</v>
      </c>
      <c r="C1502" s="336" t="s">
        <v>200</v>
      </c>
      <c r="D1502" s="117" t="s">
        <v>9</v>
      </c>
      <c r="E1502" s="302"/>
      <c r="F1502" s="19"/>
      <c r="G1502" s="19"/>
      <c r="H1502" s="40"/>
      <c r="I1502" s="19"/>
      <c r="J1502" s="19"/>
      <c r="K1502" s="19"/>
      <c r="L1502" s="19"/>
    </row>
    <row r="1503" spans="1:12" s="169" customFormat="1">
      <c r="A1503" s="19"/>
      <c r="B1503" s="323"/>
      <c r="C1503" s="337"/>
      <c r="D1503" s="118" t="s">
        <v>194</v>
      </c>
      <c r="E1503" s="317"/>
      <c r="F1503" s="127"/>
      <c r="G1503" s="127"/>
      <c r="H1503" s="40"/>
      <c r="I1503" s="127"/>
      <c r="J1503" s="127"/>
      <c r="K1503" s="127"/>
      <c r="L1503" s="127"/>
    </row>
    <row r="1504" spans="1:12" s="169" customFormat="1">
      <c r="A1504" s="19"/>
      <c r="B1504" s="242"/>
      <c r="C1504" s="119"/>
      <c r="D1504" s="120" t="s">
        <v>11</v>
      </c>
      <c r="E1504" s="317"/>
      <c r="F1504" s="127"/>
      <c r="G1504" s="127"/>
      <c r="H1504" s="40"/>
      <c r="I1504" s="127"/>
      <c r="J1504" s="127"/>
      <c r="K1504" s="127"/>
      <c r="L1504" s="127"/>
    </row>
    <row r="1505" spans="1:12" s="169" customFormat="1">
      <c r="A1505" s="19"/>
      <c r="B1505" s="98"/>
      <c r="C1505" s="121">
        <v>1</v>
      </c>
      <c r="D1505" s="75">
        <v>2</v>
      </c>
      <c r="E1505" s="317"/>
      <c r="F1505" s="127"/>
      <c r="G1505" s="127"/>
      <c r="H1505" s="40"/>
      <c r="I1505" s="127"/>
      <c r="J1505" s="127"/>
      <c r="K1505" s="127"/>
      <c r="L1505" s="127"/>
    </row>
    <row r="1506" spans="1:12">
      <c r="B1506" s="64" t="s">
        <v>14</v>
      </c>
      <c r="C1506" s="159" t="s">
        <v>515</v>
      </c>
      <c r="D1506" s="123">
        <v>43451.654999999999</v>
      </c>
      <c r="E1506" s="301"/>
      <c r="G1506" s="96"/>
    </row>
    <row r="1507" spans="1:12">
      <c r="B1507" s="64" t="s">
        <v>32</v>
      </c>
      <c r="C1507" s="159" t="s">
        <v>516</v>
      </c>
      <c r="D1507" s="63">
        <v>111077.049</v>
      </c>
      <c r="E1507" s="301"/>
      <c r="G1507" s="96"/>
    </row>
    <row r="1508" spans="1:12" ht="30">
      <c r="B1508" s="64" t="s">
        <v>34</v>
      </c>
      <c r="C1508" s="159" t="s">
        <v>517</v>
      </c>
      <c r="D1508" s="63">
        <v>1086.395</v>
      </c>
      <c r="E1508" s="301"/>
      <c r="G1508" s="96"/>
    </row>
    <row r="1509" spans="1:12">
      <c r="B1509" s="64" t="s">
        <v>57</v>
      </c>
      <c r="C1509" s="159" t="s">
        <v>518</v>
      </c>
      <c r="D1509" s="63">
        <v>746.61900000000003</v>
      </c>
      <c r="E1509" s="301"/>
      <c r="G1509" s="96"/>
    </row>
    <row r="1510" spans="1:12">
      <c r="B1510" s="64" t="s">
        <v>59</v>
      </c>
      <c r="C1510" s="159" t="s">
        <v>519</v>
      </c>
      <c r="D1510" s="132">
        <v>5921.576</v>
      </c>
      <c r="E1510" s="301"/>
      <c r="G1510" s="96"/>
    </row>
    <row r="1511" spans="1:12">
      <c r="B1511" s="64" t="s">
        <v>224</v>
      </c>
      <c r="C1511" s="159" t="s">
        <v>207</v>
      </c>
      <c r="D1511" s="63">
        <v>4126.5739999999996</v>
      </c>
      <c r="E1511" s="301"/>
      <c r="G1511" s="96"/>
    </row>
    <row r="1512" spans="1:12">
      <c r="B1512" s="100"/>
      <c r="C1512" s="85" t="s">
        <v>159</v>
      </c>
      <c r="D1512" s="63">
        <f>SUM(D1506:D1511)</f>
        <v>166409.86799999999</v>
      </c>
      <c r="E1512" s="303">
        <f>D1479-D1512</f>
        <v>0</v>
      </c>
      <c r="G1512" s="96"/>
    </row>
    <row r="1513" spans="1:12" s="169" customFormat="1">
      <c r="A1513" s="19"/>
      <c r="B1513" s="86"/>
      <c r="C1513" s="87"/>
      <c r="D1513" s="115"/>
      <c r="E1513" s="317"/>
      <c r="F1513" s="127"/>
      <c r="G1513" s="127"/>
      <c r="H1513" s="40"/>
      <c r="I1513" s="127"/>
      <c r="J1513" s="127"/>
      <c r="K1513" s="127"/>
      <c r="L1513" s="127"/>
    </row>
    <row r="1514" spans="1:12" s="169" customFormat="1" ht="31.5" customHeight="1">
      <c r="A1514" s="19"/>
      <c r="B1514" s="352" t="s">
        <v>520</v>
      </c>
      <c r="C1514" s="353"/>
      <c r="D1514" s="33"/>
      <c r="E1514" s="317"/>
      <c r="F1514" s="127"/>
      <c r="G1514" s="127"/>
      <c r="H1514" s="40"/>
      <c r="I1514" s="127"/>
      <c r="J1514" s="127"/>
      <c r="K1514" s="127"/>
      <c r="L1514" s="127"/>
    </row>
    <row r="1515" spans="1:12" s="169" customFormat="1">
      <c r="A1515" s="19"/>
      <c r="B1515" s="44" t="s">
        <v>7</v>
      </c>
      <c r="C1515" s="84" t="s">
        <v>8</v>
      </c>
      <c r="D1515" s="10" t="s">
        <v>9</v>
      </c>
      <c r="E1515" s="317"/>
      <c r="F1515" s="127"/>
      <c r="G1515" s="127"/>
      <c r="H1515" s="40"/>
      <c r="I1515" s="127"/>
      <c r="J1515" s="127"/>
      <c r="K1515" s="127"/>
      <c r="L1515" s="127"/>
    </row>
    <row r="1516" spans="1:12" s="169" customFormat="1">
      <c r="A1516" s="19"/>
      <c r="B1516" s="107"/>
      <c r="C1516" s="108"/>
      <c r="D1516" s="11" t="s">
        <v>10</v>
      </c>
      <c r="E1516" s="317"/>
      <c r="F1516" s="127"/>
      <c r="G1516" s="127"/>
      <c r="H1516" s="40"/>
      <c r="I1516" s="127"/>
      <c r="J1516" s="127"/>
      <c r="K1516" s="127"/>
      <c r="L1516" s="127"/>
    </row>
    <row r="1517" spans="1:12" s="169" customFormat="1">
      <c r="A1517" s="19"/>
      <c r="B1517" s="107"/>
      <c r="C1517" s="108"/>
      <c r="D1517" s="11" t="s">
        <v>11</v>
      </c>
      <c r="E1517" s="317"/>
      <c r="F1517" s="127"/>
      <c r="G1517" s="127"/>
      <c r="H1517" s="40"/>
      <c r="I1517" s="127"/>
      <c r="J1517" s="127"/>
      <c r="K1517" s="127"/>
      <c r="L1517" s="127"/>
    </row>
    <row r="1518" spans="1:12" s="169" customFormat="1">
      <c r="A1518" s="19"/>
      <c r="B1518" s="98"/>
      <c r="C1518" s="99">
        <v>1</v>
      </c>
      <c r="D1518" s="75">
        <v>2</v>
      </c>
      <c r="E1518" s="317"/>
      <c r="F1518" s="127"/>
      <c r="G1518" s="127"/>
      <c r="H1518" s="40"/>
      <c r="I1518" s="127"/>
      <c r="J1518" s="127"/>
      <c r="K1518" s="127"/>
      <c r="L1518" s="127"/>
    </row>
    <row r="1519" spans="1:12">
      <c r="B1519" s="64" t="s">
        <v>14</v>
      </c>
      <c r="C1519" s="85" t="s">
        <v>170</v>
      </c>
      <c r="D1519" s="63">
        <v>122315.76300000001</v>
      </c>
      <c r="E1519" s="301"/>
      <c r="G1519" s="96"/>
    </row>
    <row r="1520" spans="1:12">
      <c r="B1520" s="64" t="s">
        <v>32</v>
      </c>
      <c r="C1520" s="85" t="s">
        <v>171</v>
      </c>
      <c r="D1520" s="63">
        <v>129417.503</v>
      </c>
      <c r="E1520" s="301"/>
      <c r="G1520" s="96"/>
    </row>
    <row r="1521" spans="1:12" s="169" customFormat="1">
      <c r="A1521" s="127"/>
      <c r="B1521" s="124"/>
      <c r="C1521" s="125"/>
      <c r="D1521" s="88"/>
      <c r="E1521" s="314"/>
      <c r="F1521" s="115"/>
      <c r="G1521" s="40"/>
      <c r="H1521" s="40"/>
      <c r="I1521" s="19"/>
      <c r="J1521" s="19"/>
      <c r="K1521" s="19"/>
      <c r="L1521" s="19"/>
    </row>
    <row r="1522" spans="1:12" s="169" customFormat="1" ht="15.75">
      <c r="A1522" s="127"/>
      <c r="B1522" s="126" t="s">
        <v>521</v>
      </c>
      <c r="C1522" s="87"/>
      <c r="D1522" s="88"/>
      <c r="E1522" s="314"/>
      <c r="F1522" s="115"/>
      <c r="G1522" s="287"/>
      <c r="H1522" s="288"/>
      <c r="I1522" s="19"/>
      <c r="J1522" s="19"/>
      <c r="K1522" s="19"/>
      <c r="L1522" s="19"/>
    </row>
    <row r="1523" spans="1:12" s="169" customFormat="1" ht="15" customHeight="1">
      <c r="A1523" s="19"/>
      <c r="B1523" s="8" t="s">
        <v>522</v>
      </c>
      <c r="C1523" s="94"/>
      <c r="D1523" s="33"/>
      <c r="E1523" s="302"/>
      <c r="F1523" s="19"/>
      <c r="G1523" s="19"/>
      <c r="H1523" s="19"/>
      <c r="I1523" s="19"/>
      <c r="J1523" s="19"/>
      <c r="K1523" s="19"/>
      <c r="L1523" s="19"/>
    </row>
    <row r="1524" spans="1:12" s="169" customFormat="1">
      <c r="A1524" s="19"/>
      <c r="B1524" s="44" t="s">
        <v>7</v>
      </c>
      <c r="C1524" s="84" t="s">
        <v>8</v>
      </c>
      <c r="D1524" s="10" t="s">
        <v>9</v>
      </c>
      <c r="E1524" s="302"/>
      <c r="F1524" s="19"/>
      <c r="G1524" s="19"/>
      <c r="H1524" s="19"/>
      <c r="I1524" s="19"/>
      <c r="J1524" s="19"/>
      <c r="K1524" s="19"/>
      <c r="L1524" s="19"/>
    </row>
    <row r="1525" spans="1:12" s="169" customFormat="1">
      <c r="A1525" s="19"/>
      <c r="B1525" s="107"/>
      <c r="C1525" s="108"/>
      <c r="D1525" s="11" t="s">
        <v>10</v>
      </c>
      <c r="E1525" s="302"/>
      <c r="F1525" s="19"/>
      <c r="G1525" s="19"/>
      <c r="H1525" s="19"/>
      <c r="I1525" s="19"/>
      <c r="J1525" s="19"/>
      <c r="K1525" s="19"/>
      <c r="L1525" s="19"/>
    </row>
    <row r="1526" spans="1:12" s="169" customFormat="1">
      <c r="A1526" s="19"/>
      <c r="B1526" s="107"/>
      <c r="C1526" s="108"/>
      <c r="D1526" s="11" t="s">
        <v>11</v>
      </c>
      <c r="E1526" s="302"/>
      <c r="F1526" s="19"/>
      <c r="G1526" s="19"/>
      <c r="H1526" s="19"/>
      <c r="I1526" s="19"/>
      <c r="J1526" s="19"/>
      <c r="K1526" s="19"/>
      <c r="L1526" s="19"/>
    </row>
    <row r="1527" spans="1:12" s="169" customFormat="1">
      <c r="A1527" s="19"/>
      <c r="B1527" s="98"/>
      <c r="C1527" s="99">
        <v>1</v>
      </c>
      <c r="D1527" s="75">
        <v>2</v>
      </c>
      <c r="E1527" s="302"/>
      <c r="F1527" s="19"/>
      <c r="G1527" s="19"/>
      <c r="H1527" s="19"/>
      <c r="I1527" s="19"/>
      <c r="J1527" s="19"/>
      <c r="K1527" s="19"/>
      <c r="L1527" s="19"/>
    </row>
    <row r="1528" spans="1:12">
      <c r="B1528" s="64" t="s">
        <v>124</v>
      </c>
      <c r="C1528" s="60" t="s">
        <v>13</v>
      </c>
      <c r="D1528" s="26">
        <f>D1529</f>
        <v>336.35399999999998</v>
      </c>
      <c r="E1528" s="301"/>
      <c r="F1528" s="169"/>
      <c r="G1528" s="289"/>
      <c r="H1528" s="289"/>
      <c r="I1528" s="289"/>
    </row>
    <row r="1529" spans="1:12">
      <c r="B1529" s="64" t="s">
        <v>69</v>
      </c>
      <c r="C1529" s="128" t="s">
        <v>125</v>
      </c>
      <c r="D1529" s="26">
        <f>SUM(D1530:D1532)</f>
        <v>336.35399999999998</v>
      </c>
      <c r="E1529" s="301"/>
      <c r="F1529" s="169"/>
      <c r="G1529" s="289"/>
      <c r="H1529" s="289"/>
      <c r="I1529" s="289"/>
    </row>
    <row r="1530" spans="1:12">
      <c r="B1530" s="64" t="s">
        <v>71</v>
      </c>
      <c r="C1530" s="56" t="s">
        <v>127</v>
      </c>
      <c r="D1530" s="26">
        <v>12.456</v>
      </c>
      <c r="E1530" s="301"/>
      <c r="F1530" s="169"/>
      <c r="G1530" s="289"/>
      <c r="H1530" s="289"/>
      <c r="I1530" s="289"/>
    </row>
    <row r="1531" spans="1:12">
      <c r="B1531" s="64" t="s">
        <v>77</v>
      </c>
      <c r="C1531" s="56" t="s">
        <v>128</v>
      </c>
      <c r="D1531" s="26">
        <v>318.56299999999999</v>
      </c>
      <c r="E1531" s="301"/>
      <c r="F1531" s="169"/>
      <c r="G1531" s="289"/>
      <c r="H1531" s="289"/>
      <c r="I1531" s="289"/>
    </row>
    <row r="1532" spans="1:12">
      <c r="B1532" s="55" t="s">
        <v>81</v>
      </c>
      <c r="C1532" s="56" t="s">
        <v>129</v>
      </c>
      <c r="D1532" s="37">
        <v>5.3349999999999795</v>
      </c>
      <c r="E1532" s="301"/>
      <c r="F1532" s="169"/>
      <c r="G1532" s="289"/>
      <c r="H1532" s="289"/>
      <c r="I1532" s="289"/>
    </row>
    <row r="1533" spans="1:12">
      <c r="B1533" s="64" t="s">
        <v>175</v>
      </c>
      <c r="C1533" s="62" t="s">
        <v>131</v>
      </c>
      <c r="D1533" s="26">
        <f>D1534+D1537</f>
        <v>272336.23800000001</v>
      </c>
      <c r="E1533" s="301"/>
      <c r="F1533" s="169"/>
      <c r="G1533" s="289"/>
      <c r="H1533" s="289"/>
      <c r="I1533" s="289"/>
    </row>
    <row r="1534" spans="1:12">
      <c r="B1534" s="64" t="s">
        <v>132</v>
      </c>
      <c r="C1534" s="58" t="s">
        <v>39</v>
      </c>
      <c r="D1534" s="26">
        <v>260709.61499999999</v>
      </c>
      <c r="E1534" s="301"/>
      <c r="F1534" s="169"/>
      <c r="G1534" s="289"/>
      <c r="H1534" s="289"/>
      <c r="I1534" s="289"/>
    </row>
    <row r="1535" spans="1:12">
      <c r="B1535" s="64"/>
      <c r="C1535" s="65" t="s">
        <v>40</v>
      </c>
      <c r="D1535" s="26"/>
      <c r="E1535" s="301"/>
      <c r="F1535" s="169"/>
      <c r="G1535" s="289"/>
      <c r="H1535" s="289"/>
      <c r="I1535" s="289"/>
    </row>
    <row r="1536" spans="1:12">
      <c r="B1536" s="64" t="s">
        <v>71</v>
      </c>
      <c r="C1536" s="65" t="s">
        <v>41</v>
      </c>
      <c r="D1536" s="26">
        <v>252782.99799999999</v>
      </c>
      <c r="E1536" s="301"/>
      <c r="F1536" s="169"/>
      <c r="G1536" s="289"/>
      <c r="H1536" s="289"/>
      <c r="I1536" s="289"/>
    </row>
    <row r="1537" spans="1:12">
      <c r="B1537" s="64" t="s">
        <v>133</v>
      </c>
      <c r="C1537" s="58" t="s">
        <v>51</v>
      </c>
      <c r="D1537" s="26">
        <f>D1538</f>
        <v>11626.623</v>
      </c>
      <c r="E1537" s="301"/>
      <c r="F1537" s="169"/>
      <c r="G1537" s="289"/>
      <c r="H1537" s="289"/>
      <c r="I1537" s="289"/>
    </row>
    <row r="1538" spans="1:12">
      <c r="B1538" s="64" t="s">
        <v>94</v>
      </c>
      <c r="C1538" s="59" t="s">
        <v>134</v>
      </c>
      <c r="D1538" s="110">
        <v>11626.623</v>
      </c>
      <c r="E1538" s="301"/>
      <c r="F1538" s="169"/>
      <c r="G1538" s="289"/>
      <c r="H1538" s="289"/>
      <c r="I1538" s="289"/>
    </row>
    <row r="1539" spans="1:12">
      <c r="B1539" s="64" t="s">
        <v>137</v>
      </c>
      <c r="C1539" s="60" t="s">
        <v>138</v>
      </c>
      <c r="D1539" s="26">
        <f>D1540+D1541+D1543</f>
        <v>262106.57800000001</v>
      </c>
      <c r="E1539" s="301"/>
      <c r="F1539" s="169"/>
      <c r="G1539" s="289"/>
      <c r="H1539" s="289"/>
      <c r="I1539" s="289"/>
    </row>
    <row r="1540" spans="1:12">
      <c r="B1540" s="64" t="s">
        <v>69</v>
      </c>
      <c r="C1540" s="61" t="s">
        <v>139</v>
      </c>
      <c r="D1540" s="26">
        <v>262128.36600000001</v>
      </c>
      <c r="E1540" s="301"/>
      <c r="F1540" s="169"/>
      <c r="G1540" s="289"/>
      <c r="H1540" s="289"/>
      <c r="I1540" s="289"/>
    </row>
    <row r="1541" spans="1:12">
      <c r="B1541" s="276" t="s">
        <v>91</v>
      </c>
      <c r="C1541" s="145" t="s">
        <v>140</v>
      </c>
      <c r="D1541" s="37">
        <f>D1542</f>
        <v>-2.5299999999999998</v>
      </c>
      <c r="E1541" s="301"/>
      <c r="F1541" s="169"/>
      <c r="G1541" s="289"/>
      <c r="H1541" s="289"/>
      <c r="I1541" s="289"/>
    </row>
    <row r="1542" spans="1:12">
      <c r="B1542" s="151" t="s">
        <v>94</v>
      </c>
      <c r="C1542" s="146" t="s">
        <v>141</v>
      </c>
      <c r="D1542" s="37">
        <v>-2.5299999999999998</v>
      </c>
      <c r="E1542" s="301"/>
      <c r="F1542" s="169"/>
      <c r="G1542" s="289"/>
      <c r="H1542" s="289"/>
      <c r="I1542" s="289"/>
    </row>
    <row r="1543" spans="1:12">
      <c r="B1543" s="64" t="s">
        <v>142</v>
      </c>
      <c r="C1543" s="145" t="s">
        <v>143</v>
      </c>
      <c r="D1543" s="26">
        <f>D1544</f>
        <v>-19.257999999999999</v>
      </c>
      <c r="E1543" s="301"/>
      <c r="F1543" s="169"/>
      <c r="G1543" s="289"/>
      <c r="H1543" s="289"/>
      <c r="I1543" s="289"/>
    </row>
    <row r="1544" spans="1:12">
      <c r="B1544" s="64" t="s">
        <v>144</v>
      </c>
      <c r="C1544" s="146" t="s">
        <v>141</v>
      </c>
      <c r="D1544" s="26">
        <v>-19.257999999999999</v>
      </c>
      <c r="E1544" s="301"/>
      <c r="F1544" s="169"/>
      <c r="G1544" s="289"/>
      <c r="H1544" s="289"/>
      <c r="I1544" s="289"/>
    </row>
    <row r="1545" spans="1:12">
      <c r="B1545" s="64" t="s">
        <v>177</v>
      </c>
      <c r="C1545" s="62" t="s">
        <v>146</v>
      </c>
      <c r="D1545" s="26">
        <f>D1528-D1533+D1539</f>
        <v>-9893.3060000000114</v>
      </c>
      <c r="E1545" s="301"/>
      <c r="F1545" s="169"/>
      <c r="G1545" s="289"/>
      <c r="H1545" s="289"/>
      <c r="I1545" s="289"/>
    </row>
    <row r="1546" spans="1:12">
      <c r="B1546" s="64" t="s">
        <v>178</v>
      </c>
      <c r="C1546" s="62" t="s">
        <v>148</v>
      </c>
      <c r="D1546" s="63">
        <v>9893.3060000000005</v>
      </c>
      <c r="E1546" s="303">
        <f>D1545+D1546</f>
        <v>0</v>
      </c>
      <c r="F1546" s="169"/>
      <c r="G1546" s="289"/>
      <c r="H1546" s="289"/>
      <c r="I1546" s="289"/>
    </row>
    <row r="1547" spans="1:12" s="169" customFormat="1">
      <c r="A1547" s="19"/>
      <c r="B1547" s="111"/>
      <c r="C1547" s="112"/>
      <c r="D1547" s="113"/>
      <c r="E1547" s="302"/>
      <c r="F1547" s="19"/>
      <c r="G1547" s="19"/>
      <c r="H1547" s="19"/>
      <c r="I1547" s="19"/>
      <c r="J1547" s="19"/>
      <c r="K1547" s="19"/>
      <c r="L1547" s="19"/>
    </row>
    <row r="1548" spans="1:12" s="169" customFormat="1" ht="15" customHeight="1">
      <c r="A1548" s="19"/>
      <c r="B1548" s="6" t="s">
        <v>523</v>
      </c>
      <c r="C1548" s="94"/>
      <c r="D1548" s="33"/>
      <c r="E1548" s="302"/>
      <c r="F1548" s="19"/>
      <c r="G1548" s="19"/>
      <c r="H1548" s="19"/>
      <c r="I1548" s="19"/>
      <c r="J1548" s="19"/>
      <c r="K1548" s="19"/>
      <c r="L1548" s="19"/>
    </row>
    <row r="1549" spans="1:12" s="169" customFormat="1" ht="15" customHeight="1">
      <c r="A1549" s="19"/>
      <c r="B1549" s="322" t="s">
        <v>7</v>
      </c>
      <c r="C1549" s="336" t="s">
        <v>200</v>
      </c>
      <c r="D1549" s="349" t="s">
        <v>509</v>
      </c>
      <c r="E1549" s="302"/>
      <c r="F1549" s="19"/>
      <c r="G1549" s="19"/>
      <c r="H1549" s="19"/>
      <c r="I1549" s="19"/>
      <c r="J1549" s="19"/>
      <c r="K1549" s="19"/>
      <c r="L1549" s="19"/>
    </row>
    <row r="1550" spans="1:12" s="169" customFormat="1">
      <c r="A1550" s="19"/>
      <c r="B1550" s="323"/>
      <c r="C1550" s="337"/>
      <c r="D1550" s="350"/>
      <c r="E1550" s="302"/>
      <c r="F1550" s="19"/>
      <c r="G1550" s="19"/>
      <c r="H1550" s="19"/>
      <c r="I1550" s="19"/>
      <c r="J1550" s="19"/>
      <c r="K1550" s="19"/>
      <c r="L1550" s="19"/>
    </row>
    <row r="1551" spans="1:12" s="169" customFormat="1">
      <c r="A1551" s="19"/>
      <c r="B1551" s="242"/>
      <c r="C1551" s="119"/>
      <c r="D1551" s="11" t="s">
        <v>11</v>
      </c>
      <c r="E1551" s="302"/>
      <c r="F1551" s="19"/>
      <c r="G1551" s="19"/>
      <c r="H1551" s="19"/>
      <c r="I1551" s="19"/>
      <c r="J1551" s="19"/>
      <c r="K1551" s="19"/>
      <c r="L1551" s="19"/>
    </row>
    <row r="1552" spans="1:12" s="169" customFormat="1">
      <c r="A1552" s="19"/>
      <c r="B1552" s="98"/>
      <c r="C1552" s="121">
        <v>1</v>
      </c>
      <c r="D1552" s="75">
        <v>2</v>
      </c>
      <c r="E1552" s="302"/>
      <c r="F1552" s="19"/>
      <c r="G1552" s="19"/>
      <c r="H1552" s="19"/>
      <c r="I1552" s="19"/>
      <c r="J1552" s="19"/>
      <c r="K1552" s="19"/>
      <c r="L1552" s="19"/>
    </row>
    <row r="1553" spans="1:12">
      <c r="B1553" s="64" t="s">
        <v>14</v>
      </c>
      <c r="C1553" s="85" t="s">
        <v>524</v>
      </c>
      <c r="D1553" s="63">
        <f>D1533</f>
        <v>272336.23800000001</v>
      </c>
      <c r="E1553" s="301"/>
      <c r="F1553" s="169"/>
      <c r="G1553" s="289"/>
      <c r="H1553" s="289"/>
      <c r="I1553" s="289"/>
    </row>
    <row r="1554" spans="1:12">
      <c r="B1554" s="100"/>
      <c r="C1554" s="85" t="s">
        <v>159</v>
      </c>
      <c r="D1554" s="63">
        <f>D1553</f>
        <v>272336.23800000001</v>
      </c>
      <c r="E1554" s="301"/>
      <c r="F1554" s="169"/>
      <c r="G1554" s="289"/>
      <c r="H1554" s="289"/>
      <c r="I1554" s="289"/>
    </row>
    <row r="1555" spans="1:12" s="169" customFormat="1">
      <c r="A1555" s="19"/>
      <c r="B1555" s="86"/>
      <c r="C1555" s="87"/>
      <c r="D1555" s="115"/>
      <c r="E1555" s="302"/>
      <c r="F1555" s="19"/>
      <c r="G1555" s="19"/>
      <c r="H1555" s="19"/>
      <c r="I1555" s="19"/>
      <c r="J1555" s="19"/>
      <c r="K1555" s="19"/>
      <c r="L1555" s="19"/>
    </row>
    <row r="1556" spans="1:12" s="169" customFormat="1" ht="30" customHeight="1">
      <c r="A1556" s="19"/>
      <c r="B1556" s="338" t="s">
        <v>525</v>
      </c>
      <c r="C1556" s="339"/>
      <c r="D1556" s="33"/>
      <c r="E1556" s="302"/>
      <c r="F1556" s="19"/>
      <c r="G1556" s="19"/>
      <c r="H1556" s="19"/>
      <c r="I1556" s="19"/>
      <c r="J1556" s="19"/>
      <c r="K1556" s="19"/>
      <c r="L1556" s="19"/>
    </row>
    <row r="1557" spans="1:12" s="169" customFormat="1">
      <c r="A1557" s="19"/>
      <c r="B1557" s="44" t="s">
        <v>7</v>
      </c>
      <c r="C1557" s="84" t="s">
        <v>8</v>
      </c>
      <c r="D1557" s="10" t="s">
        <v>9</v>
      </c>
      <c r="E1557" s="302"/>
      <c r="F1557" s="19"/>
      <c r="G1557" s="19"/>
      <c r="H1557" s="19"/>
      <c r="I1557" s="19"/>
      <c r="J1557" s="19"/>
      <c r="K1557" s="19"/>
      <c r="L1557" s="19"/>
    </row>
    <row r="1558" spans="1:12" s="169" customFormat="1">
      <c r="A1558" s="19"/>
      <c r="B1558" s="107"/>
      <c r="C1558" s="108"/>
      <c r="D1558" s="11" t="s">
        <v>10</v>
      </c>
      <c r="E1558" s="302"/>
      <c r="F1558" s="19"/>
      <c r="G1558" s="19"/>
      <c r="H1558" s="19"/>
      <c r="I1558" s="19"/>
      <c r="J1558" s="19"/>
      <c r="K1558" s="19"/>
      <c r="L1558" s="19"/>
    </row>
    <row r="1559" spans="1:12" s="169" customFormat="1">
      <c r="A1559" s="19"/>
      <c r="B1559" s="107"/>
      <c r="C1559" s="108"/>
      <c r="D1559" s="11" t="s">
        <v>11</v>
      </c>
      <c r="E1559" s="302"/>
      <c r="F1559" s="19"/>
      <c r="G1559" s="19"/>
      <c r="H1559" s="19"/>
      <c r="I1559" s="19"/>
      <c r="J1559" s="19"/>
      <c r="K1559" s="19"/>
      <c r="L1559" s="19"/>
    </row>
    <row r="1560" spans="1:12" s="169" customFormat="1">
      <c r="A1560" s="19"/>
      <c r="B1560" s="98"/>
      <c r="C1560" s="99">
        <v>1</v>
      </c>
      <c r="D1560" s="75">
        <v>2</v>
      </c>
      <c r="E1560" s="302"/>
      <c r="F1560" s="19"/>
      <c r="G1560" s="19"/>
      <c r="H1560" s="19"/>
      <c r="I1560" s="19"/>
      <c r="J1560" s="19"/>
      <c r="K1560" s="19"/>
      <c r="L1560" s="19"/>
    </row>
    <row r="1561" spans="1:12">
      <c r="B1561" s="64" t="s">
        <v>14</v>
      </c>
      <c r="C1561" s="85" t="s">
        <v>170</v>
      </c>
      <c r="D1561" s="63">
        <v>9389.8539999999994</v>
      </c>
      <c r="E1561" s="301"/>
      <c r="F1561" s="169"/>
      <c r="G1561" s="289"/>
      <c r="H1561" s="289"/>
      <c r="I1561" s="289"/>
    </row>
    <row r="1562" spans="1:12">
      <c r="B1562" s="64" t="s">
        <v>32</v>
      </c>
      <c r="C1562" s="85" t="s">
        <v>171</v>
      </c>
      <c r="D1562" s="63">
        <v>18995.922999999999</v>
      </c>
      <c r="E1562" s="301"/>
      <c r="F1562" s="169"/>
      <c r="G1562" s="289"/>
      <c r="H1562" s="289"/>
      <c r="I1562" s="289"/>
    </row>
    <row r="1563" spans="1:12" s="169" customFormat="1">
      <c r="A1563" s="127"/>
      <c r="B1563" s="124"/>
      <c r="C1563" s="125"/>
      <c r="D1563" s="88"/>
      <c r="E1563" s="314"/>
      <c r="F1563" s="115"/>
      <c r="G1563" s="40"/>
      <c r="H1563" s="40"/>
      <c r="I1563" s="19"/>
      <c r="J1563" s="19"/>
      <c r="K1563" s="19"/>
      <c r="L1563" s="19"/>
    </row>
    <row r="1564" spans="1:12" s="169" customFormat="1" ht="31.5" customHeight="1">
      <c r="A1564" s="127"/>
      <c r="B1564" s="354" t="s">
        <v>526</v>
      </c>
      <c r="C1564" s="355"/>
      <c r="D1564" s="88"/>
      <c r="E1564" s="314"/>
      <c r="F1564" s="115"/>
      <c r="G1564" s="40"/>
      <c r="H1564" s="40"/>
      <c r="I1564" s="19"/>
      <c r="J1564" s="19"/>
      <c r="K1564" s="19"/>
      <c r="L1564" s="19"/>
    </row>
    <row r="1565" spans="1:12" s="169" customFormat="1" ht="45" customHeight="1">
      <c r="A1565" s="19"/>
      <c r="B1565" s="356" t="s">
        <v>527</v>
      </c>
      <c r="C1565" s="341"/>
      <c r="D1565" s="33"/>
      <c r="E1565" s="302"/>
      <c r="F1565" s="19"/>
      <c r="G1565" s="19"/>
      <c r="H1565" s="40"/>
      <c r="I1565" s="19"/>
      <c r="J1565" s="19"/>
      <c r="K1565" s="19"/>
      <c r="L1565" s="19"/>
    </row>
    <row r="1566" spans="1:12" s="169" customFormat="1">
      <c r="A1566" s="166"/>
      <c r="B1566" s="44" t="s">
        <v>7</v>
      </c>
      <c r="C1566" s="84" t="s">
        <v>8</v>
      </c>
      <c r="D1566" s="10" t="s">
        <v>9</v>
      </c>
      <c r="E1566" s="302"/>
      <c r="F1566" s="19"/>
      <c r="G1566" s="19"/>
      <c r="H1566" s="40"/>
      <c r="I1566" s="19"/>
      <c r="J1566" s="19"/>
      <c r="K1566" s="19"/>
      <c r="L1566" s="19"/>
    </row>
    <row r="1567" spans="1:12" s="169" customFormat="1">
      <c r="A1567" s="19"/>
      <c r="B1567" s="107"/>
      <c r="C1567" s="108"/>
      <c r="D1567" s="11" t="s">
        <v>10</v>
      </c>
      <c r="E1567" s="302"/>
      <c r="F1567" s="19"/>
      <c r="G1567" s="19"/>
      <c r="H1567" s="40"/>
      <c r="I1567" s="19"/>
      <c r="J1567" s="19"/>
      <c r="K1567" s="19"/>
      <c r="L1567" s="19"/>
    </row>
    <row r="1568" spans="1:12" s="169" customFormat="1">
      <c r="A1568" s="19"/>
      <c r="B1568" s="107"/>
      <c r="C1568" s="108"/>
      <c r="D1568" s="11" t="s">
        <v>11</v>
      </c>
      <c r="E1568" s="302"/>
      <c r="F1568" s="19"/>
      <c r="G1568" s="19"/>
      <c r="H1568" s="40"/>
      <c r="I1568" s="19"/>
      <c r="J1568" s="19"/>
      <c r="K1568" s="19"/>
      <c r="L1568" s="19"/>
    </row>
    <row r="1569" spans="1:12" s="169" customFormat="1">
      <c r="A1569" s="19"/>
      <c r="B1569" s="98"/>
      <c r="C1569" s="99">
        <v>1</v>
      </c>
      <c r="D1569" s="75">
        <v>2</v>
      </c>
      <c r="E1569" s="302"/>
      <c r="F1569" s="19"/>
      <c r="G1569" s="19"/>
      <c r="H1569" s="40"/>
      <c r="I1569" s="19"/>
      <c r="J1569" s="19"/>
      <c r="K1569" s="19"/>
      <c r="L1569" s="19"/>
    </row>
    <row r="1570" spans="1:12">
      <c r="B1570" s="64" t="s">
        <v>124</v>
      </c>
      <c r="C1570" s="60" t="s">
        <v>13</v>
      </c>
      <c r="D1570" s="26">
        <f>D1571</f>
        <v>0.55000000000000004</v>
      </c>
      <c r="E1570" s="301"/>
      <c r="G1570" s="96"/>
    </row>
    <row r="1571" spans="1:12">
      <c r="B1571" s="53" t="s">
        <v>69</v>
      </c>
      <c r="C1571" s="128" t="s">
        <v>125</v>
      </c>
      <c r="D1571" s="37">
        <f>D1572</f>
        <v>0.55000000000000004</v>
      </c>
      <c r="E1571" s="301"/>
      <c r="G1571" s="96"/>
    </row>
    <row r="1572" spans="1:12">
      <c r="B1572" s="55" t="s">
        <v>71</v>
      </c>
      <c r="C1572" s="56" t="s">
        <v>129</v>
      </c>
      <c r="D1572" s="37">
        <v>0.55000000000000004</v>
      </c>
      <c r="E1572" s="301"/>
      <c r="G1572" s="96"/>
    </row>
    <row r="1573" spans="1:12">
      <c r="B1573" s="64" t="s">
        <v>175</v>
      </c>
      <c r="C1573" s="62" t="s">
        <v>131</v>
      </c>
      <c r="D1573" s="26">
        <f>D1574+D1577</f>
        <v>5141.3490000000002</v>
      </c>
      <c r="E1573" s="301"/>
      <c r="G1573" s="96"/>
    </row>
    <row r="1574" spans="1:12">
      <c r="B1574" s="64" t="s">
        <v>132</v>
      </c>
      <c r="C1574" s="58" t="s">
        <v>39</v>
      </c>
      <c r="D1574" s="26">
        <v>5009.7950000000001</v>
      </c>
      <c r="E1574" s="301"/>
      <c r="G1574" s="96"/>
    </row>
    <row r="1575" spans="1:12">
      <c r="B1575" s="64"/>
      <c r="C1575" s="65" t="s">
        <v>40</v>
      </c>
      <c r="D1575" s="26"/>
      <c r="E1575" s="301"/>
      <c r="G1575" s="96"/>
    </row>
    <row r="1576" spans="1:12">
      <c r="B1576" s="64" t="s">
        <v>71</v>
      </c>
      <c r="C1576" s="65" t="s">
        <v>41</v>
      </c>
      <c r="D1576" s="26">
        <v>4243.5680000000002</v>
      </c>
      <c r="E1576" s="301"/>
      <c r="G1576" s="96"/>
    </row>
    <row r="1577" spans="1:12">
      <c r="B1577" s="64" t="s">
        <v>133</v>
      </c>
      <c r="C1577" s="58" t="s">
        <v>51</v>
      </c>
      <c r="D1577" s="26">
        <f>D1578</f>
        <v>131.554</v>
      </c>
      <c r="E1577" s="301"/>
      <c r="G1577" s="96"/>
    </row>
    <row r="1578" spans="1:12">
      <c r="B1578" s="64" t="s">
        <v>94</v>
      </c>
      <c r="C1578" s="59" t="s">
        <v>134</v>
      </c>
      <c r="D1578" s="110">
        <v>131.554</v>
      </c>
      <c r="E1578" s="301"/>
      <c r="G1578" s="96"/>
    </row>
    <row r="1579" spans="1:12">
      <c r="B1579" s="64" t="s">
        <v>137</v>
      </c>
      <c r="C1579" s="60" t="s">
        <v>138</v>
      </c>
      <c r="D1579" s="26">
        <f>D1580+D1581</f>
        <v>5140.799</v>
      </c>
      <c r="E1579" s="301"/>
      <c r="G1579" s="96"/>
    </row>
    <row r="1580" spans="1:12">
      <c r="B1580" s="64" t="s">
        <v>69</v>
      </c>
      <c r="C1580" s="61" t="s">
        <v>139</v>
      </c>
      <c r="D1580" s="66">
        <v>5690.799</v>
      </c>
      <c r="E1580" s="301"/>
      <c r="G1580" s="96"/>
    </row>
    <row r="1581" spans="1:12">
      <c r="B1581" s="276" t="s">
        <v>91</v>
      </c>
      <c r="C1581" s="145" t="s">
        <v>140</v>
      </c>
      <c r="D1581" s="37">
        <f>D1582</f>
        <v>-550</v>
      </c>
      <c r="E1581" s="301"/>
      <c r="G1581" s="96"/>
    </row>
    <row r="1582" spans="1:12">
      <c r="B1582" s="151" t="s">
        <v>94</v>
      </c>
      <c r="C1582" s="146" t="s">
        <v>141</v>
      </c>
      <c r="D1582" s="37">
        <v>-550</v>
      </c>
      <c r="E1582" s="301"/>
      <c r="G1582" s="96"/>
    </row>
    <row r="1583" spans="1:12">
      <c r="B1583" s="64" t="s">
        <v>177</v>
      </c>
      <c r="C1583" s="62" t="s">
        <v>146</v>
      </c>
      <c r="D1583" s="26">
        <f>D1570-D1573+D1579</f>
        <v>0</v>
      </c>
      <c r="E1583" s="301"/>
      <c r="G1583" s="96"/>
    </row>
    <row r="1584" spans="1:12">
      <c r="B1584" s="64" t="s">
        <v>178</v>
      </c>
      <c r="C1584" s="62" t="s">
        <v>148</v>
      </c>
      <c r="D1584" s="63">
        <v>0</v>
      </c>
      <c r="E1584" s="303">
        <f>D1583+D1584</f>
        <v>0</v>
      </c>
      <c r="G1584" s="96"/>
    </row>
    <row r="1585" spans="1:12" s="169" customFormat="1">
      <c r="A1585" s="19"/>
      <c r="B1585" s="111"/>
      <c r="C1585" s="112"/>
      <c r="D1585" s="113"/>
      <c r="E1585" s="302"/>
      <c r="F1585" s="19"/>
      <c r="G1585" s="19"/>
      <c r="H1585" s="40"/>
      <c r="I1585" s="19"/>
      <c r="J1585" s="19"/>
      <c r="K1585" s="19"/>
      <c r="L1585" s="19"/>
    </row>
    <row r="1586" spans="1:12" s="169" customFormat="1" ht="15" customHeight="1">
      <c r="A1586" s="19"/>
      <c r="B1586" s="6" t="s">
        <v>528</v>
      </c>
      <c r="C1586" s="94"/>
      <c r="D1586" s="33"/>
      <c r="E1586" s="302"/>
      <c r="F1586" s="19"/>
      <c r="G1586" s="19"/>
      <c r="H1586" s="40"/>
      <c r="I1586" s="19"/>
      <c r="J1586" s="19"/>
      <c r="K1586" s="19"/>
      <c r="L1586" s="19"/>
    </row>
    <row r="1587" spans="1:12" s="169" customFormat="1">
      <c r="A1587" s="19"/>
      <c r="B1587" s="322" t="s">
        <v>7</v>
      </c>
      <c r="C1587" s="336" t="s">
        <v>151</v>
      </c>
      <c r="D1587" s="117" t="s">
        <v>9</v>
      </c>
      <c r="E1587" s="302"/>
      <c r="F1587" s="19"/>
      <c r="G1587" s="19"/>
      <c r="H1587" s="40"/>
      <c r="I1587" s="19"/>
      <c r="J1587" s="19"/>
      <c r="K1587" s="19"/>
      <c r="L1587" s="19"/>
    </row>
    <row r="1588" spans="1:12" s="169" customFormat="1">
      <c r="A1588" s="19"/>
      <c r="B1588" s="323"/>
      <c r="C1588" s="337"/>
      <c r="D1588" s="118" t="s">
        <v>194</v>
      </c>
      <c r="E1588" s="302"/>
      <c r="F1588" s="19"/>
      <c r="G1588" s="19"/>
      <c r="H1588" s="40"/>
      <c r="I1588" s="19"/>
      <c r="J1588" s="19"/>
      <c r="K1588" s="19"/>
      <c r="L1588" s="19"/>
    </row>
    <row r="1589" spans="1:12" s="169" customFormat="1">
      <c r="A1589" s="19"/>
      <c r="B1589" s="242"/>
      <c r="C1589" s="119"/>
      <c r="D1589" s="120" t="s">
        <v>11</v>
      </c>
      <c r="E1589" s="302"/>
      <c r="F1589" s="19"/>
      <c r="G1589" s="19"/>
      <c r="H1589" s="40"/>
      <c r="I1589" s="19"/>
      <c r="J1589" s="19"/>
      <c r="K1589" s="19"/>
      <c r="L1589" s="19"/>
    </row>
    <row r="1590" spans="1:12" s="169" customFormat="1">
      <c r="A1590" s="19"/>
      <c r="B1590" s="98"/>
      <c r="C1590" s="121">
        <v>1</v>
      </c>
      <c r="D1590" s="75">
        <v>2</v>
      </c>
      <c r="E1590" s="302"/>
      <c r="F1590" s="19"/>
      <c r="G1590" s="19"/>
      <c r="H1590" s="40"/>
      <c r="I1590" s="19"/>
      <c r="J1590" s="19"/>
      <c r="K1590" s="19"/>
      <c r="L1590" s="19"/>
    </row>
    <row r="1591" spans="1:12" ht="30">
      <c r="B1591" s="53" t="s">
        <v>14</v>
      </c>
      <c r="C1591" s="122" t="s">
        <v>529</v>
      </c>
      <c r="D1591" s="123">
        <v>5141.3490000000002</v>
      </c>
      <c r="E1591" s="301"/>
      <c r="G1591" s="96"/>
    </row>
    <row r="1592" spans="1:12">
      <c r="B1592" s="100"/>
      <c r="C1592" s="85" t="s">
        <v>159</v>
      </c>
      <c r="D1592" s="63">
        <f>D1591</f>
        <v>5141.3490000000002</v>
      </c>
      <c r="E1592" s="303">
        <f>D1573-D1592</f>
        <v>0</v>
      </c>
      <c r="G1592" s="96"/>
    </row>
    <row r="1593" spans="1:12" s="169" customFormat="1">
      <c r="A1593" s="19"/>
      <c r="B1593" s="86"/>
      <c r="C1593" s="87"/>
      <c r="D1593" s="115"/>
      <c r="E1593" s="302"/>
      <c r="F1593" s="19"/>
      <c r="G1593" s="19"/>
      <c r="H1593" s="40"/>
      <c r="I1593" s="19"/>
      <c r="J1593" s="19"/>
      <c r="K1593" s="19"/>
      <c r="L1593" s="19"/>
    </row>
    <row r="1594" spans="1:12" s="169" customFormat="1" ht="60" customHeight="1">
      <c r="A1594" s="19"/>
      <c r="B1594" s="335" t="s">
        <v>530</v>
      </c>
      <c r="C1594" s="332"/>
      <c r="D1594" s="33"/>
      <c r="E1594" s="302"/>
      <c r="F1594" s="19"/>
      <c r="G1594" s="19"/>
      <c r="H1594" s="40"/>
      <c r="I1594" s="19"/>
      <c r="J1594" s="19"/>
      <c r="K1594" s="19"/>
      <c r="L1594" s="19"/>
    </row>
    <row r="1595" spans="1:12" s="169" customFormat="1">
      <c r="A1595" s="19"/>
      <c r="B1595" s="44" t="s">
        <v>7</v>
      </c>
      <c r="C1595" s="84" t="s">
        <v>8</v>
      </c>
      <c r="D1595" s="10" t="s">
        <v>9</v>
      </c>
      <c r="E1595" s="302"/>
      <c r="F1595" s="19"/>
      <c r="G1595" s="19"/>
      <c r="H1595" s="40"/>
      <c r="I1595" s="19"/>
      <c r="J1595" s="19"/>
      <c r="K1595" s="19"/>
      <c r="L1595" s="19"/>
    </row>
    <row r="1596" spans="1:12" s="169" customFormat="1">
      <c r="A1596" s="19"/>
      <c r="B1596" s="107"/>
      <c r="C1596" s="108"/>
      <c r="D1596" s="11" t="s">
        <v>10</v>
      </c>
      <c r="E1596" s="302"/>
      <c r="F1596" s="19"/>
      <c r="G1596" s="19"/>
      <c r="H1596" s="40"/>
      <c r="I1596" s="19"/>
      <c r="J1596" s="19"/>
      <c r="K1596" s="19"/>
      <c r="L1596" s="19"/>
    </row>
    <row r="1597" spans="1:12" s="169" customFormat="1">
      <c r="A1597" s="19"/>
      <c r="B1597" s="107"/>
      <c r="C1597" s="108"/>
      <c r="D1597" s="11" t="s">
        <v>11</v>
      </c>
      <c r="E1597" s="302"/>
      <c r="F1597" s="19"/>
      <c r="G1597" s="19"/>
      <c r="H1597" s="40"/>
      <c r="I1597" s="19"/>
      <c r="J1597" s="19"/>
      <c r="K1597" s="19"/>
      <c r="L1597" s="19"/>
    </row>
    <row r="1598" spans="1:12" s="169" customFormat="1">
      <c r="A1598" s="19"/>
      <c r="B1598" s="98"/>
      <c r="C1598" s="99">
        <v>1</v>
      </c>
      <c r="D1598" s="75">
        <v>2</v>
      </c>
      <c r="E1598" s="302"/>
      <c r="F1598" s="19"/>
      <c r="G1598" s="19"/>
      <c r="H1598" s="40"/>
      <c r="I1598" s="19"/>
      <c r="J1598" s="19"/>
      <c r="K1598" s="19"/>
      <c r="L1598" s="19"/>
    </row>
    <row r="1599" spans="1:12">
      <c r="B1599" s="64" t="s">
        <v>14</v>
      </c>
      <c r="C1599" s="85" t="s">
        <v>170</v>
      </c>
      <c r="D1599" s="63">
        <v>1046.155</v>
      </c>
      <c r="E1599" s="301"/>
      <c r="G1599" s="96"/>
    </row>
    <row r="1600" spans="1:12">
      <c r="B1600" s="64" t="s">
        <v>32</v>
      </c>
      <c r="C1600" s="85" t="s">
        <v>171</v>
      </c>
      <c r="D1600" s="63">
        <v>766.755</v>
      </c>
      <c r="E1600" s="301"/>
      <c r="G1600" s="96"/>
    </row>
    <row r="1601" spans="1:12" s="169" customFormat="1">
      <c r="A1601" s="127"/>
      <c r="B1601" s="124"/>
      <c r="C1601" s="125"/>
      <c r="D1601" s="88"/>
      <c r="E1601" s="314"/>
      <c r="F1601" s="115"/>
      <c r="G1601" s="40"/>
      <c r="H1601" s="40"/>
      <c r="I1601" s="19"/>
      <c r="J1601" s="19"/>
      <c r="K1601" s="19"/>
      <c r="L1601" s="19"/>
    </row>
    <row r="1602" spans="1:12" s="169" customFormat="1">
      <c r="A1602" s="127"/>
      <c r="B1602" s="143" t="s">
        <v>531</v>
      </c>
      <c r="C1602" s="112"/>
      <c r="D1602" s="113"/>
      <c r="E1602" s="314"/>
      <c r="F1602" s="115"/>
      <c r="G1602" s="40"/>
      <c r="H1602" s="40"/>
      <c r="I1602" s="19"/>
      <c r="J1602" s="19"/>
      <c r="K1602" s="19"/>
      <c r="L1602" s="19"/>
    </row>
    <row r="1603" spans="1:12" s="169" customFormat="1" ht="15" customHeight="1">
      <c r="A1603" s="19"/>
      <c r="B1603" s="8" t="s">
        <v>532</v>
      </c>
      <c r="C1603" s="94"/>
      <c r="D1603" s="33"/>
      <c r="E1603" s="302"/>
      <c r="F1603" s="19"/>
      <c r="G1603" s="19"/>
      <c r="H1603" s="40"/>
      <c r="I1603" s="19"/>
      <c r="J1603" s="19"/>
      <c r="K1603" s="19"/>
      <c r="L1603" s="19"/>
    </row>
    <row r="1604" spans="1:12" s="169" customFormat="1">
      <c r="A1604" s="166"/>
      <c r="B1604" s="44" t="s">
        <v>7</v>
      </c>
      <c r="C1604" s="84" t="s">
        <v>8</v>
      </c>
      <c r="D1604" s="10" t="s">
        <v>9</v>
      </c>
      <c r="E1604" s="302"/>
      <c r="F1604" s="19"/>
      <c r="G1604" s="19"/>
      <c r="H1604" s="40"/>
      <c r="I1604" s="19"/>
      <c r="J1604" s="19"/>
      <c r="K1604" s="19"/>
      <c r="L1604" s="19"/>
    </row>
    <row r="1605" spans="1:12" s="169" customFormat="1">
      <c r="A1605" s="19"/>
      <c r="B1605" s="107"/>
      <c r="C1605" s="108"/>
      <c r="D1605" s="11" t="s">
        <v>10</v>
      </c>
      <c r="E1605" s="302"/>
      <c r="F1605" s="19"/>
      <c r="G1605" s="19"/>
      <c r="H1605" s="40"/>
      <c r="I1605" s="19"/>
      <c r="J1605" s="19"/>
      <c r="K1605" s="19"/>
      <c r="L1605" s="19"/>
    </row>
    <row r="1606" spans="1:12" s="169" customFormat="1">
      <c r="A1606" s="19"/>
      <c r="B1606" s="107"/>
      <c r="C1606" s="108"/>
      <c r="D1606" s="11" t="s">
        <v>11</v>
      </c>
      <c r="E1606" s="302"/>
      <c r="F1606" s="19"/>
      <c r="G1606" s="19"/>
      <c r="H1606" s="40"/>
      <c r="I1606" s="19"/>
      <c r="J1606" s="19"/>
      <c r="K1606" s="19"/>
      <c r="L1606" s="19"/>
    </row>
    <row r="1607" spans="1:12" s="169" customFormat="1">
      <c r="A1607" s="19"/>
      <c r="B1607" s="98"/>
      <c r="C1607" s="99">
        <v>1</v>
      </c>
      <c r="D1607" s="75">
        <v>2</v>
      </c>
      <c r="E1607" s="302"/>
      <c r="F1607" s="19"/>
      <c r="G1607" s="19"/>
      <c r="H1607" s="40"/>
      <c r="I1607" s="19"/>
      <c r="J1607" s="19"/>
      <c r="K1607" s="19"/>
      <c r="L1607" s="19"/>
    </row>
    <row r="1608" spans="1:12">
      <c r="B1608" s="64" t="s">
        <v>124</v>
      </c>
      <c r="C1608" s="60" t="s">
        <v>13</v>
      </c>
      <c r="D1608" s="26">
        <f>D1609</f>
        <v>16.408999999999999</v>
      </c>
      <c r="E1608" s="301"/>
      <c r="G1608" s="96"/>
    </row>
    <row r="1609" spans="1:12">
      <c r="B1609" s="53" t="s">
        <v>69</v>
      </c>
      <c r="C1609" s="128" t="s">
        <v>125</v>
      </c>
      <c r="D1609" s="37">
        <f>SUM(D1610:D1612)</f>
        <v>16.408999999999999</v>
      </c>
      <c r="E1609" s="301"/>
      <c r="G1609" s="96"/>
    </row>
    <row r="1610" spans="1:12">
      <c r="B1610" s="55" t="s">
        <v>71</v>
      </c>
      <c r="C1610" s="56" t="s">
        <v>127</v>
      </c>
      <c r="D1610" s="37">
        <v>6.7160000000000002</v>
      </c>
      <c r="E1610" s="301"/>
      <c r="G1610" s="96"/>
    </row>
    <row r="1611" spans="1:12">
      <c r="B1611" s="55" t="s">
        <v>77</v>
      </c>
      <c r="C1611" s="56" t="s">
        <v>128</v>
      </c>
      <c r="D1611" s="37">
        <v>9.9</v>
      </c>
      <c r="E1611" s="301"/>
      <c r="G1611" s="96"/>
    </row>
    <row r="1612" spans="1:12">
      <c r="B1612" s="55" t="s">
        <v>81</v>
      </c>
      <c r="C1612" s="56" t="s">
        <v>129</v>
      </c>
      <c r="D1612" s="37">
        <v>-0.20699999999999999</v>
      </c>
      <c r="E1612" s="301"/>
      <c r="G1612" s="96"/>
    </row>
    <row r="1613" spans="1:12">
      <c r="B1613" s="64" t="s">
        <v>175</v>
      </c>
      <c r="C1613" s="62" t="s">
        <v>131</v>
      </c>
      <c r="D1613" s="26">
        <f>D1614+D1617</f>
        <v>5028.7739999999994</v>
      </c>
      <c r="E1613" s="301"/>
      <c r="G1613" s="96"/>
    </row>
    <row r="1614" spans="1:12">
      <c r="B1614" s="64" t="s">
        <v>132</v>
      </c>
      <c r="C1614" s="58" t="s">
        <v>39</v>
      </c>
      <c r="D1614" s="26">
        <v>4930.4769999999999</v>
      </c>
      <c r="E1614" s="301"/>
      <c r="G1614" s="96"/>
    </row>
    <row r="1615" spans="1:12">
      <c r="B1615" s="64"/>
      <c r="C1615" s="65" t="s">
        <v>40</v>
      </c>
      <c r="D1615" s="26"/>
      <c r="E1615" s="301"/>
      <c r="G1615" s="96"/>
    </row>
    <row r="1616" spans="1:12">
      <c r="B1616" s="64" t="s">
        <v>71</v>
      </c>
      <c r="C1616" s="65" t="s">
        <v>41</v>
      </c>
      <c r="D1616" s="26">
        <v>3828.404</v>
      </c>
      <c r="E1616" s="301"/>
      <c r="G1616" s="96"/>
    </row>
    <row r="1617" spans="1:12">
      <c r="B1617" s="64" t="s">
        <v>133</v>
      </c>
      <c r="C1617" s="58" t="s">
        <v>51</v>
      </c>
      <c r="D1617" s="26">
        <f>D1618</f>
        <v>98.296999999999997</v>
      </c>
      <c r="E1617" s="301"/>
      <c r="G1617" s="96"/>
    </row>
    <row r="1618" spans="1:12">
      <c r="B1618" s="64" t="s">
        <v>94</v>
      </c>
      <c r="C1618" s="59" t="s">
        <v>134</v>
      </c>
      <c r="D1618" s="110">
        <v>98.296999999999997</v>
      </c>
      <c r="E1618" s="301"/>
      <c r="G1618" s="96"/>
    </row>
    <row r="1619" spans="1:12">
      <c r="B1619" s="64" t="s">
        <v>137</v>
      </c>
      <c r="C1619" s="60" t="s">
        <v>138</v>
      </c>
      <c r="D1619" s="26">
        <f>D1620</f>
        <v>4829.9960000000001</v>
      </c>
      <c r="E1619" s="301"/>
      <c r="G1619" s="96"/>
    </row>
    <row r="1620" spans="1:12">
      <c r="B1620" s="64" t="s">
        <v>69</v>
      </c>
      <c r="C1620" s="61" t="s">
        <v>139</v>
      </c>
      <c r="D1620" s="26">
        <v>4829.9960000000001</v>
      </c>
      <c r="E1620" s="301"/>
      <c r="G1620" s="96"/>
    </row>
    <row r="1621" spans="1:12">
      <c r="B1621" s="64" t="s">
        <v>177</v>
      </c>
      <c r="C1621" s="62" t="s">
        <v>146</v>
      </c>
      <c r="D1621" s="26">
        <f>D1608-D1613+D1619</f>
        <v>-182.36899999999969</v>
      </c>
      <c r="E1621" s="301"/>
      <c r="G1621" s="96"/>
    </row>
    <row r="1622" spans="1:12">
      <c r="B1622" s="64" t="s">
        <v>178</v>
      </c>
      <c r="C1622" s="62" t="s">
        <v>148</v>
      </c>
      <c r="D1622" s="63">
        <v>182.369</v>
      </c>
      <c r="E1622" s="303">
        <f>D1621+D1622</f>
        <v>3.1263880373444408E-13</v>
      </c>
      <c r="G1622" s="96"/>
    </row>
    <row r="1623" spans="1:12" s="169" customFormat="1">
      <c r="A1623" s="19"/>
      <c r="B1623" s="67"/>
      <c r="C1623" s="83"/>
      <c r="D1623" s="40"/>
      <c r="E1623" s="302"/>
      <c r="F1623" s="19"/>
      <c r="G1623" s="19"/>
      <c r="H1623" s="40"/>
      <c r="I1623" s="19"/>
      <c r="J1623" s="19"/>
      <c r="K1623" s="19"/>
      <c r="L1623" s="19"/>
    </row>
    <row r="1624" spans="1:12" s="169" customFormat="1" ht="15" customHeight="1">
      <c r="A1624" s="19"/>
      <c r="B1624" s="6" t="s">
        <v>533</v>
      </c>
      <c r="C1624" s="94"/>
      <c r="D1624" s="33"/>
      <c r="E1624" s="302"/>
      <c r="F1624" s="19"/>
      <c r="G1624" s="19"/>
      <c r="H1624" s="40"/>
      <c r="I1624" s="19"/>
      <c r="J1624" s="19"/>
      <c r="K1624" s="19"/>
      <c r="L1624" s="19"/>
    </row>
    <row r="1625" spans="1:12" s="169" customFormat="1">
      <c r="A1625" s="19"/>
      <c r="B1625" s="322" t="s">
        <v>7</v>
      </c>
      <c r="C1625" s="336" t="s">
        <v>151</v>
      </c>
      <c r="D1625" s="117" t="s">
        <v>9</v>
      </c>
      <c r="E1625" s="302"/>
      <c r="F1625" s="19"/>
      <c r="G1625" s="19"/>
      <c r="H1625" s="40"/>
      <c r="I1625" s="19"/>
      <c r="J1625" s="19"/>
      <c r="K1625" s="19"/>
      <c r="L1625" s="19"/>
    </row>
    <row r="1626" spans="1:12" s="169" customFormat="1">
      <c r="A1626" s="19"/>
      <c r="B1626" s="323"/>
      <c r="C1626" s="337"/>
      <c r="D1626" s="118" t="s">
        <v>194</v>
      </c>
      <c r="E1626" s="302"/>
      <c r="F1626" s="19"/>
      <c r="G1626" s="19"/>
      <c r="H1626" s="40"/>
      <c r="I1626" s="19"/>
      <c r="J1626" s="19"/>
      <c r="K1626" s="19"/>
      <c r="L1626" s="19"/>
    </row>
    <row r="1627" spans="1:12" s="169" customFormat="1">
      <c r="A1627" s="19"/>
      <c r="B1627" s="242"/>
      <c r="C1627" s="119"/>
      <c r="D1627" s="120" t="s">
        <v>11</v>
      </c>
      <c r="E1627" s="302"/>
      <c r="F1627" s="19"/>
      <c r="G1627" s="19"/>
      <c r="H1627" s="40"/>
      <c r="I1627" s="19"/>
      <c r="J1627" s="19"/>
      <c r="K1627" s="19"/>
      <c r="L1627" s="19"/>
    </row>
    <row r="1628" spans="1:12" s="169" customFormat="1">
      <c r="A1628" s="19"/>
      <c r="B1628" s="98"/>
      <c r="C1628" s="121">
        <v>1</v>
      </c>
      <c r="D1628" s="75">
        <v>2</v>
      </c>
      <c r="E1628" s="302"/>
      <c r="F1628" s="19"/>
      <c r="G1628" s="19"/>
      <c r="H1628" s="40"/>
      <c r="I1628" s="19"/>
      <c r="J1628" s="19"/>
      <c r="K1628" s="19"/>
      <c r="L1628" s="19"/>
    </row>
    <row r="1629" spans="1:12">
      <c r="B1629" s="53" t="s">
        <v>14</v>
      </c>
      <c r="C1629" s="122" t="s">
        <v>534</v>
      </c>
      <c r="D1629" s="123">
        <v>5028.7739999999994</v>
      </c>
      <c r="E1629" s="301"/>
      <c r="G1629" s="96"/>
    </row>
    <row r="1630" spans="1:12">
      <c r="B1630" s="100"/>
      <c r="C1630" s="85" t="s">
        <v>159</v>
      </c>
      <c r="D1630" s="63">
        <f>D1629</f>
        <v>5028.7739999999994</v>
      </c>
      <c r="E1630" s="303">
        <f>D1613-D1630</f>
        <v>0</v>
      </c>
      <c r="G1630" s="96"/>
    </row>
    <row r="1631" spans="1:12" s="169" customFormat="1">
      <c r="A1631" s="19"/>
      <c r="B1631" s="86"/>
      <c r="C1631" s="87"/>
      <c r="D1631" s="115"/>
      <c r="E1631" s="302"/>
      <c r="F1631" s="19"/>
      <c r="G1631" s="19"/>
      <c r="H1631" s="40"/>
      <c r="I1631" s="19"/>
      <c r="J1631" s="19"/>
      <c r="K1631" s="19"/>
      <c r="L1631" s="19"/>
    </row>
    <row r="1632" spans="1:12" s="169" customFormat="1" ht="31.5" customHeight="1">
      <c r="A1632" s="19"/>
      <c r="B1632" s="335" t="s">
        <v>535</v>
      </c>
      <c r="C1632" s="332"/>
      <c r="D1632" s="33"/>
      <c r="E1632" s="302"/>
      <c r="F1632" s="19"/>
      <c r="G1632" s="19"/>
      <c r="H1632" s="40"/>
      <c r="I1632" s="19"/>
      <c r="J1632" s="19"/>
      <c r="K1632" s="19"/>
      <c r="L1632" s="19"/>
    </row>
    <row r="1633" spans="1:12" s="169" customFormat="1">
      <c r="A1633" s="19"/>
      <c r="B1633" s="44" t="s">
        <v>7</v>
      </c>
      <c r="C1633" s="84" t="s">
        <v>8</v>
      </c>
      <c r="D1633" s="10" t="s">
        <v>9</v>
      </c>
      <c r="E1633" s="302"/>
      <c r="F1633" s="19"/>
      <c r="G1633" s="19"/>
      <c r="H1633" s="40"/>
      <c r="I1633" s="19"/>
      <c r="J1633" s="19"/>
      <c r="K1633" s="19"/>
      <c r="L1633" s="19"/>
    </row>
    <row r="1634" spans="1:12" s="169" customFormat="1">
      <c r="A1634" s="19"/>
      <c r="B1634" s="107"/>
      <c r="C1634" s="108"/>
      <c r="D1634" s="11" t="s">
        <v>10</v>
      </c>
      <c r="E1634" s="302"/>
      <c r="F1634" s="19"/>
      <c r="G1634" s="19"/>
      <c r="H1634" s="40"/>
      <c r="I1634" s="19"/>
      <c r="J1634" s="19"/>
      <c r="K1634" s="19"/>
      <c r="L1634" s="19"/>
    </row>
    <row r="1635" spans="1:12" s="169" customFormat="1">
      <c r="A1635" s="19"/>
      <c r="B1635" s="107"/>
      <c r="C1635" s="108"/>
      <c r="D1635" s="11" t="s">
        <v>11</v>
      </c>
      <c r="E1635" s="302"/>
      <c r="F1635" s="19"/>
      <c r="G1635" s="19"/>
      <c r="H1635" s="40"/>
      <c r="I1635" s="19"/>
      <c r="J1635" s="19"/>
      <c r="K1635" s="19"/>
      <c r="L1635" s="19"/>
    </row>
    <row r="1636" spans="1:12" s="169" customFormat="1">
      <c r="A1636" s="19"/>
      <c r="B1636" s="98"/>
      <c r="C1636" s="99">
        <v>1</v>
      </c>
      <c r="D1636" s="75">
        <v>2</v>
      </c>
      <c r="E1636" s="302"/>
      <c r="F1636" s="19"/>
      <c r="G1636" s="19"/>
      <c r="H1636" s="40"/>
      <c r="I1636" s="19"/>
      <c r="J1636" s="19"/>
      <c r="K1636" s="19"/>
      <c r="L1636" s="19"/>
    </row>
    <row r="1637" spans="1:12">
      <c r="B1637" s="64" t="s">
        <v>14</v>
      </c>
      <c r="C1637" s="85" t="s">
        <v>170</v>
      </c>
      <c r="D1637" s="63">
        <v>1088.2619999999999</v>
      </c>
      <c r="E1637" s="301"/>
      <c r="G1637" s="96"/>
    </row>
    <row r="1638" spans="1:12">
      <c r="B1638" s="64" t="s">
        <v>32</v>
      </c>
      <c r="C1638" s="85" t="s">
        <v>171</v>
      </c>
      <c r="D1638" s="63">
        <v>1088.2619999999999</v>
      </c>
      <c r="E1638" s="301"/>
      <c r="G1638" s="96"/>
    </row>
    <row r="1639" spans="1:12" s="169" customFormat="1">
      <c r="A1639" s="127"/>
      <c r="B1639" s="124"/>
      <c r="C1639" s="125"/>
      <c r="D1639" s="88"/>
      <c r="E1639" s="314"/>
      <c r="F1639" s="115"/>
      <c r="G1639" s="40"/>
      <c r="H1639" s="40"/>
      <c r="I1639" s="19"/>
      <c r="J1639" s="19"/>
      <c r="K1639" s="19"/>
      <c r="L1639" s="19"/>
    </row>
    <row r="1640" spans="1:12" s="169" customFormat="1">
      <c r="A1640" s="127"/>
      <c r="B1640" s="6" t="s">
        <v>536</v>
      </c>
      <c r="C1640" s="83"/>
      <c r="D1640" s="7"/>
      <c r="E1640" s="314"/>
      <c r="F1640" s="115"/>
      <c r="G1640" s="40"/>
      <c r="H1640" s="40"/>
      <c r="I1640" s="19"/>
      <c r="J1640" s="19"/>
      <c r="K1640" s="19"/>
      <c r="L1640" s="19"/>
    </row>
    <row r="1641" spans="1:12" s="169" customFormat="1" ht="15" customHeight="1">
      <c r="A1641" s="19"/>
      <c r="B1641" s="8" t="s">
        <v>537</v>
      </c>
      <c r="C1641" s="94"/>
      <c r="D1641" s="33"/>
      <c r="E1641" s="302"/>
      <c r="F1641" s="19"/>
      <c r="G1641" s="19"/>
      <c r="H1641" s="40"/>
      <c r="I1641" s="19"/>
      <c r="J1641" s="19"/>
      <c r="K1641" s="19"/>
      <c r="L1641" s="19"/>
    </row>
    <row r="1642" spans="1:12" s="169" customFormat="1">
      <c r="A1642" s="19"/>
      <c r="B1642" s="44" t="s">
        <v>7</v>
      </c>
      <c r="C1642" s="84" t="s">
        <v>8</v>
      </c>
      <c r="D1642" s="10" t="s">
        <v>9</v>
      </c>
      <c r="E1642" s="302"/>
      <c r="F1642" s="19"/>
      <c r="G1642" s="19"/>
      <c r="H1642" s="40"/>
      <c r="I1642" s="19"/>
      <c r="J1642" s="19"/>
      <c r="K1642" s="19"/>
      <c r="L1642" s="19"/>
    </row>
    <row r="1643" spans="1:12" s="169" customFormat="1">
      <c r="A1643" s="19"/>
      <c r="B1643" s="107"/>
      <c r="C1643" s="108"/>
      <c r="D1643" s="11" t="s">
        <v>10</v>
      </c>
      <c r="E1643" s="302"/>
      <c r="F1643" s="19"/>
      <c r="G1643" s="19"/>
      <c r="H1643" s="40"/>
      <c r="I1643" s="19"/>
      <c r="J1643" s="19"/>
      <c r="K1643" s="19"/>
      <c r="L1643" s="19"/>
    </row>
    <row r="1644" spans="1:12" s="169" customFormat="1">
      <c r="A1644" s="166"/>
      <c r="B1644" s="107"/>
      <c r="C1644" s="108"/>
      <c r="D1644" s="11" t="s">
        <v>11</v>
      </c>
      <c r="E1644" s="302"/>
      <c r="F1644" s="19"/>
      <c r="G1644" s="19"/>
      <c r="H1644" s="40"/>
      <c r="I1644" s="19"/>
      <c r="J1644" s="19"/>
      <c r="K1644" s="19"/>
      <c r="L1644" s="19"/>
    </row>
    <row r="1645" spans="1:12" s="169" customFormat="1">
      <c r="A1645" s="127"/>
      <c r="B1645" s="98"/>
      <c r="C1645" s="99">
        <v>1</v>
      </c>
      <c r="D1645" s="75">
        <v>2</v>
      </c>
      <c r="E1645" s="302"/>
      <c r="F1645" s="19"/>
      <c r="G1645" s="19"/>
      <c r="H1645" s="40"/>
      <c r="I1645" s="19"/>
      <c r="J1645" s="19"/>
      <c r="K1645" s="19"/>
      <c r="L1645" s="19"/>
    </row>
    <row r="1646" spans="1:12">
      <c r="B1646" s="64" t="s">
        <v>124</v>
      </c>
      <c r="C1646" s="60" t="s">
        <v>13</v>
      </c>
      <c r="D1646" s="26">
        <f>D1647</f>
        <v>344.8</v>
      </c>
      <c r="E1646" s="301"/>
      <c r="G1646" s="96"/>
    </row>
    <row r="1647" spans="1:12">
      <c r="B1647" s="64" t="s">
        <v>69</v>
      </c>
      <c r="C1647" s="128" t="s">
        <v>125</v>
      </c>
      <c r="D1647" s="26">
        <f>SUM(D1648:D1649)</f>
        <v>344.8</v>
      </c>
      <c r="E1647" s="301"/>
      <c r="G1647" s="96"/>
    </row>
    <row r="1648" spans="1:12">
      <c r="B1648" s="64" t="s">
        <v>71</v>
      </c>
      <c r="C1648" s="56" t="s">
        <v>128</v>
      </c>
      <c r="D1648" s="26">
        <v>378.64400000000001</v>
      </c>
      <c r="E1648" s="301"/>
      <c r="G1648" s="96"/>
    </row>
    <row r="1649" spans="1:12">
      <c r="B1649" s="55" t="s">
        <v>87</v>
      </c>
      <c r="C1649" s="56" t="s">
        <v>129</v>
      </c>
      <c r="D1649" s="37">
        <v>-33.844000000000001</v>
      </c>
      <c r="E1649" s="301"/>
      <c r="G1649" s="96"/>
    </row>
    <row r="1650" spans="1:12">
      <c r="B1650" s="64" t="s">
        <v>175</v>
      </c>
      <c r="C1650" s="62" t="s">
        <v>131</v>
      </c>
      <c r="D1650" s="26">
        <f>D1651+D1654</f>
        <v>6557.335</v>
      </c>
      <c r="E1650" s="301"/>
      <c r="G1650" s="96"/>
    </row>
    <row r="1651" spans="1:12">
      <c r="B1651" s="64" t="s">
        <v>132</v>
      </c>
      <c r="C1651" s="58" t="s">
        <v>39</v>
      </c>
      <c r="D1651" s="26">
        <v>6429.924</v>
      </c>
      <c r="E1651" s="301"/>
      <c r="G1651" s="96"/>
    </row>
    <row r="1652" spans="1:12">
      <c r="B1652" s="64"/>
      <c r="C1652" s="65" t="s">
        <v>40</v>
      </c>
      <c r="D1652" s="26"/>
      <c r="E1652" s="301"/>
      <c r="G1652" s="96"/>
    </row>
    <row r="1653" spans="1:12">
      <c r="B1653" s="64" t="s">
        <v>71</v>
      </c>
      <c r="C1653" s="65" t="s">
        <v>41</v>
      </c>
      <c r="D1653" s="26">
        <v>5587.5360000000001</v>
      </c>
      <c r="E1653" s="301"/>
      <c r="G1653" s="96"/>
    </row>
    <row r="1654" spans="1:12">
      <c r="B1654" s="64" t="s">
        <v>133</v>
      </c>
      <c r="C1654" s="58" t="s">
        <v>51</v>
      </c>
      <c r="D1654" s="26">
        <f>D1655</f>
        <v>127.411</v>
      </c>
      <c r="E1654" s="301"/>
      <c r="G1654" s="96"/>
    </row>
    <row r="1655" spans="1:12">
      <c r="B1655" s="64" t="s">
        <v>94</v>
      </c>
      <c r="C1655" s="59" t="s">
        <v>134</v>
      </c>
      <c r="D1655" s="110">
        <v>127.411</v>
      </c>
      <c r="E1655" s="301"/>
      <c r="G1655" s="96"/>
    </row>
    <row r="1656" spans="1:12">
      <c r="B1656" s="64" t="s">
        <v>137</v>
      </c>
      <c r="C1656" s="60" t="s">
        <v>138</v>
      </c>
      <c r="D1656" s="26">
        <f>D1657</f>
        <v>6212.4939999999997</v>
      </c>
      <c r="E1656" s="301"/>
      <c r="G1656" s="96"/>
    </row>
    <row r="1657" spans="1:12">
      <c r="B1657" s="64" t="s">
        <v>69</v>
      </c>
      <c r="C1657" s="61" t="s">
        <v>139</v>
      </c>
      <c r="D1657" s="26">
        <v>6212.4939999999997</v>
      </c>
      <c r="E1657" s="301"/>
      <c r="G1657" s="96"/>
    </row>
    <row r="1658" spans="1:12">
      <c r="B1658" s="64" t="s">
        <v>177</v>
      </c>
      <c r="C1658" s="62" t="s">
        <v>146</v>
      </c>
      <c r="D1658" s="26">
        <f>D1646-D1650+D1656</f>
        <v>-4.1000000000167347E-2</v>
      </c>
      <c r="E1658" s="301"/>
      <c r="G1658" s="96"/>
    </row>
    <row r="1659" spans="1:12">
      <c r="B1659" s="64" t="s">
        <v>178</v>
      </c>
      <c r="C1659" s="62" t="s">
        <v>148</v>
      </c>
      <c r="D1659" s="63">
        <v>4.1000000000000002E-2</v>
      </c>
      <c r="E1659" s="303">
        <f>D1658+D1659</f>
        <v>-1.6734530428053063E-13</v>
      </c>
      <c r="G1659" s="96"/>
    </row>
    <row r="1660" spans="1:12" s="169" customFormat="1">
      <c r="A1660" s="19"/>
      <c r="B1660" s="67"/>
      <c r="C1660" s="83"/>
      <c r="D1660" s="40"/>
      <c r="E1660" s="302"/>
      <c r="F1660" s="19"/>
      <c r="G1660" s="19"/>
      <c r="H1660" s="40"/>
      <c r="I1660" s="19"/>
      <c r="J1660" s="19"/>
      <c r="K1660" s="19"/>
      <c r="L1660" s="19"/>
    </row>
    <row r="1661" spans="1:12" s="169" customFormat="1" ht="15" customHeight="1">
      <c r="A1661" s="19"/>
      <c r="B1661" s="6" t="s">
        <v>538</v>
      </c>
      <c r="C1661" s="94"/>
      <c r="D1661" s="33"/>
      <c r="E1661" s="302"/>
      <c r="F1661" s="19"/>
      <c r="G1661" s="19"/>
      <c r="H1661" s="40"/>
      <c r="I1661" s="19"/>
      <c r="J1661" s="19"/>
      <c r="K1661" s="19"/>
      <c r="L1661" s="19"/>
    </row>
    <row r="1662" spans="1:12" s="169" customFormat="1">
      <c r="A1662" s="19"/>
      <c r="B1662" s="322" t="s">
        <v>7</v>
      </c>
      <c r="C1662" s="336" t="s">
        <v>151</v>
      </c>
      <c r="D1662" s="117" t="s">
        <v>9</v>
      </c>
      <c r="E1662" s="302"/>
      <c r="F1662" s="19"/>
      <c r="G1662" s="19"/>
      <c r="H1662" s="40"/>
      <c r="I1662" s="19"/>
      <c r="J1662" s="19"/>
      <c r="K1662" s="19"/>
      <c r="L1662" s="19"/>
    </row>
    <row r="1663" spans="1:12" s="169" customFormat="1">
      <c r="A1663" s="19"/>
      <c r="B1663" s="323"/>
      <c r="C1663" s="337"/>
      <c r="D1663" s="118" t="s">
        <v>194</v>
      </c>
      <c r="E1663" s="302"/>
      <c r="F1663" s="19"/>
      <c r="G1663" s="19"/>
      <c r="H1663" s="40"/>
      <c r="I1663" s="19"/>
      <c r="J1663" s="19"/>
      <c r="K1663" s="19"/>
      <c r="L1663" s="19"/>
    </row>
    <row r="1664" spans="1:12" s="169" customFormat="1">
      <c r="A1664" s="19"/>
      <c r="B1664" s="242"/>
      <c r="C1664" s="119"/>
      <c r="D1664" s="120" t="s">
        <v>11</v>
      </c>
      <c r="E1664" s="302"/>
      <c r="F1664" s="19"/>
      <c r="G1664" s="19"/>
      <c r="H1664" s="40"/>
      <c r="I1664" s="19"/>
      <c r="J1664" s="19"/>
      <c r="K1664" s="19"/>
      <c r="L1664" s="19"/>
    </row>
    <row r="1665" spans="1:12" s="169" customFormat="1">
      <c r="A1665" s="19"/>
      <c r="B1665" s="98"/>
      <c r="C1665" s="121">
        <v>1</v>
      </c>
      <c r="D1665" s="75">
        <v>2</v>
      </c>
      <c r="E1665" s="302"/>
      <c r="F1665" s="19"/>
      <c r="G1665" s="19"/>
      <c r="H1665" s="40"/>
      <c r="I1665" s="19"/>
      <c r="J1665" s="19"/>
      <c r="K1665" s="19"/>
      <c r="L1665" s="19"/>
    </row>
    <row r="1666" spans="1:12">
      <c r="B1666" s="53" t="s">
        <v>14</v>
      </c>
      <c r="C1666" s="122" t="s">
        <v>539</v>
      </c>
      <c r="D1666" s="123">
        <v>6557.335</v>
      </c>
      <c r="E1666" s="301"/>
      <c r="G1666" s="96"/>
    </row>
    <row r="1667" spans="1:12">
      <c r="B1667" s="100"/>
      <c r="C1667" s="85" t="s">
        <v>159</v>
      </c>
      <c r="D1667" s="63">
        <f>D1666</f>
        <v>6557.335</v>
      </c>
      <c r="E1667" s="303">
        <f>D1650-D1667</f>
        <v>0</v>
      </c>
      <c r="G1667" s="96"/>
    </row>
    <row r="1668" spans="1:12" s="169" customFormat="1">
      <c r="A1668" s="19"/>
      <c r="B1668" s="86"/>
      <c r="C1668" s="87"/>
      <c r="D1668" s="115"/>
      <c r="E1668" s="302"/>
      <c r="F1668" s="19"/>
      <c r="G1668" s="19"/>
      <c r="H1668" s="40"/>
      <c r="I1668" s="19"/>
      <c r="J1668" s="19"/>
      <c r="K1668" s="19"/>
      <c r="L1668" s="19"/>
    </row>
    <row r="1669" spans="1:12" s="169" customFormat="1" ht="28.5" customHeight="1">
      <c r="A1669" s="19"/>
      <c r="B1669" s="338" t="s">
        <v>540</v>
      </c>
      <c r="C1669" s="339"/>
      <c r="D1669" s="33"/>
      <c r="E1669" s="302"/>
      <c r="F1669" s="19"/>
      <c r="G1669" s="19"/>
      <c r="H1669" s="40"/>
      <c r="I1669" s="19"/>
      <c r="J1669" s="19"/>
      <c r="K1669" s="19"/>
      <c r="L1669" s="19"/>
    </row>
    <row r="1670" spans="1:12" s="169" customFormat="1">
      <c r="A1670" s="19"/>
      <c r="B1670" s="44" t="s">
        <v>7</v>
      </c>
      <c r="C1670" s="84" t="s">
        <v>8</v>
      </c>
      <c r="D1670" s="10" t="s">
        <v>9</v>
      </c>
      <c r="E1670" s="302"/>
      <c r="F1670" s="19"/>
      <c r="G1670" s="19"/>
      <c r="H1670" s="40"/>
      <c r="I1670" s="19"/>
      <c r="J1670" s="19"/>
      <c r="K1670" s="19"/>
      <c r="L1670" s="19"/>
    </row>
    <row r="1671" spans="1:12" s="169" customFormat="1">
      <c r="A1671" s="19"/>
      <c r="B1671" s="107"/>
      <c r="C1671" s="108"/>
      <c r="D1671" s="11" t="s">
        <v>10</v>
      </c>
      <c r="E1671" s="302"/>
      <c r="F1671" s="19"/>
      <c r="G1671" s="19"/>
      <c r="H1671" s="40"/>
      <c r="I1671" s="19"/>
      <c r="J1671" s="19"/>
      <c r="K1671" s="19"/>
      <c r="L1671" s="19"/>
    </row>
    <row r="1672" spans="1:12" s="169" customFormat="1">
      <c r="A1672" s="19"/>
      <c r="B1672" s="107"/>
      <c r="C1672" s="108"/>
      <c r="D1672" s="11" t="s">
        <v>11</v>
      </c>
      <c r="E1672" s="302"/>
      <c r="F1672" s="19"/>
      <c r="G1672" s="19"/>
      <c r="H1672" s="40"/>
      <c r="I1672" s="19"/>
      <c r="J1672" s="19"/>
      <c r="K1672" s="19"/>
      <c r="L1672" s="19"/>
    </row>
    <row r="1673" spans="1:12" s="169" customFormat="1">
      <c r="A1673" s="19"/>
      <c r="B1673" s="98"/>
      <c r="C1673" s="99">
        <v>1</v>
      </c>
      <c r="D1673" s="75">
        <v>2</v>
      </c>
      <c r="E1673" s="302"/>
      <c r="F1673" s="19"/>
      <c r="G1673" s="19"/>
      <c r="H1673" s="40"/>
      <c r="I1673" s="19"/>
      <c r="J1673" s="19"/>
      <c r="K1673" s="19"/>
      <c r="L1673" s="19"/>
    </row>
    <row r="1674" spans="1:12">
      <c r="B1674" s="64" t="s">
        <v>14</v>
      </c>
      <c r="C1674" s="85" t="s">
        <v>170</v>
      </c>
      <c r="D1674" s="63">
        <v>974.68600000000004</v>
      </c>
      <c r="E1674" s="301"/>
      <c r="G1674" s="96"/>
    </row>
    <row r="1675" spans="1:12">
      <c r="B1675" s="64" t="s">
        <v>32</v>
      </c>
      <c r="C1675" s="85" t="s">
        <v>171</v>
      </c>
      <c r="D1675" s="63">
        <v>953.17600000000004</v>
      </c>
      <c r="E1675" s="301"/>
      <c r="G1675" s="96"/>
    </row>
    <row r="1676" spans="1:12" s="169" customFormat="1">
      <c r="A1676" s="127"/>
      <c r="B1676" s="124"/>
      <c r="C1676" s="125"/>
      <c r="D1676" s="88"/>
      <c r="E1676" s="314"/>
      <c r="F1676" s="115"/>
      <c r="G1676" s="40"/>
      <c r="H1676" s="40"/>
      <c r="I1676" s="19"/>
      <c r="J1676" s="19"/>
      <c r="K1676" s="19"/>
      <c r="L1676" s="19"/>
    </row>
    <row r="1677" spans="1:12" s="169" customFormat="1">
      <c r="A1677" s="127"/>
      <c r="B1677" s="143" t="s">
        <v>541</v>
      </c>
      <c r="C1677" s="112"/>
      <c r="D1677" s="113"/>
      <c r="E1677" s="314"/>
      <c r="F1677" s="115"/>
      <c r="G1677" s="40"/>
      <c r="H1677" s="40"/>
      <c r="I1677" s="19"/>
      <c r="J1677" s="19"/>
      <c r="K1677" s="19"/>
      <c r="L1677" s="19"/>
    </row>
    <row r="1678" spans="1:12" s="169" customFormat="1" ht="15" customHeight="1">
      <c r="A1678" s="19"/>
      <c r="B1678" s="8" t="s">
        <v>542</v>
      </c>
      <c r="C1678" s="94"/>
      <c r="D1678" s="189"/>
      <c r="E1678" s="302"/>
      <c r="F1678" s="19"/>
      <c r="G1678" s="19"/>
      <c r="H1678" s="40"/>
      <c r="I1678" s="19"/>
      <c r="J1678" s="19"/>
      <c r="K1678" s="19"/>
      <c r="L1678" s="19"/>
    </row>
    <row r="1679" spans="1:12" s="169" customFormat="1">
      <c r="A1679" s="19"/>
      <c r="B1679" s="44" t="s">
        <v>7</v>
      </c>
      <c r="C1679" s="84" t="s">
        <v>8</v>
      </c>
      <c r="D1679" s="10" t="s">
        <v>9</v>
      </c>
      <c r="E1679" s="302"/>
      <c r="F1679" s="19"/>
      <c r="G1679" s="19"/>
      <c r="H1679" s="40"/>
      <c r="I1679" s="19"/>
      <c r="J1679" s="19"/>
      <c r="K1679" s="19"/>
      <c r="L1679" s="19"/>
    </row>
    <row r="1680" spans="1:12" s="169" customFormat="1">
      <c r="A1680" s="19"/>
      <c r="B1680" s="107"/>
      <c r="C1680" s="108"/>
      <c r="D1680" s="11" t="s">
        <v>10</v>
      </c>
      <c r="E1680" s="302"/>
      <c r="F1680" s="19"/>
      <c r="G1680" s="19"/>
      <c r="H1680" s="40"/>
      <c r="I1680" s="19"/>
      <c r="J1680" s="19"/>
      <c r="K1680" s="19"/>
      <c r="L1680" s="19"/>
    </row>
    <row r="1681" spans="1:12" s="169" customFormat="1">
      <c r="A1681" s="166"/>
      <c r="B1681" s="107"/>
      <c r="C1681" s="108"/>
      <c r="D1681" s="11" t="s">
        <v>11</v>
      </c>
      <c r="E1681" s="302"/>
      <c r="F1681" s="19"/>
      <c r="G1681" s="19"/>
      <c r="H1681" s="40"/>
      <c r="I1681" s="19"/>
      <c r="J1681" s="19"/>
      <c r="K1681" s="19"/>
      <c r="L1681" s="19"/>
    </row>
    <row r="1682" spans="1:12" s="169" customFormat="1">
      <c r="A1682" s="127"/>
      <c r="B1682" s="98"/>
      <c r="C1682" s="99">
        <v>1</v>
      </c>
      <c r="D1682" s="75">
        <v>2</v>
      </c>
      <c r="E1682" s="302"/>
      <c r="F1682" s="19"/>
      <c r="G1682" s="19"/>
      <c r="H1682" s="40"/>
      <c r="I1682" s="19"/>
      <c r="J1682" s="19"/>
      <c r="K1682" s="19"/>
      <c r="L1682" s="19"/>
    </row>
    <row r="1683" spans="1:12">
      <c r="B1683" s="64" t="s">
        <v>124</v>
      </c>
      <c r="C1683" s="60" t="s">
        <v>13</v>
      </c>
      <c r="D1683" s="26">
        <f>D1684</f>
        <v>9.1140000000000008</v>
      </c>
      <c r="E1683" s="301"/>
      <c r="G1683" s="96"/>
    </row>
    <row r="1684" spans="1:12">
      <c r="B1684" s="64" t="s">
        <v>69</v>
      </c>
      <c r="C1684" s="128" t="s">
        <v>125</v>
      </c>
      <c r="D1684" s="26">
        <f>SUM(D1685:D1687)</f>
        <v>9.1140000000000008</v>
      </c>
      <c r="E1684" s="301"/>
      <c r="G1684" s="96"/>
    </row>
    <row r="1685" spans="1:12">
      <c r="B1685" s="64" t="s">
        <v>71</v>
      </c>
      <c r="C1685" s="56" t="s">
        <v>127</v>
      </c>
      <c r="D1685" s="37">
        <v>3.0209999999999999</v>
      </c>
      <c r="E1685" s="301"/>
      <c r="G1685" s="96"/>
    </row>
    <row r="1686" spans="1:12">
      <c r="B1686" s="64" t="s">
        <v>77</v>
      </c>
      <c r="C1686" s="56" t="s">
        <v>128</v>
      </c>
      <c r="D1686" s="26">
        <v>5.5369999999999999</v>
      </c>
      <c r="E1686" s="301"/>
      <c r="G1686" s="96"/>
    </row>
    <row r="1687" spans="1:12">
      <c r="B1687" s="55" t="s">
        <v>81</v>
      </c>
      <c r="C1687" s="56" t="s">
        <v>129</v>
      </c>
      <c r="D1687" s="37">
        <v>0.55600000000000005</v>
      </c>
      <c r="E1687" s="301"/>
      <c r="G1687" s="96"/>
    </row>
    <row r="1688" spans="1:12">
      <c r="B1688" s="64" t="s">
        <v>175</v>
      </c>
      <c r="C1688" s="62" t="s">
        <v>131</v>
      </c>
      <c r="D1688" s="26">
        <f>D1689+D1692</f>
        <v>14839.923000000001</v>
      </c>
      <c r="E1688" s="301"/>
      <c r="G1688" s="96"/>
    </row>
    <row r="1689" spans="1:12">
      <c r="B1689" s="64" t="s">
        <v>132</v>
      </c>
      <c r="C1689" s="58" t="s">
        <v>39</v>
      </c>
      <c r="D1689" s="26">
        <v>14751.876</v>
      </c>
      <c r="E1689" s="301"/>
      <c r="G1689" s="96"/>
    </row>
    <row r="1690" spans="1:12">
      <c r="B1690" s="64"/>
      <c r="C1690" s="65" t="s">
        <v>40</v>
      </c>
      <c r="D1690" s="26"/>
      <c r="E1690" s="301"/>
      <c r="G1690" s="96"/>
    </row>
    <row r="1691" spans="1:12">
      <c r="B1691" s="64" t="s">
        <v>71</v>
      </c>
      <c r="C1691" s="65" t="s">
        <v>41</v>
      </c>
      <c r="D1691" s="26">
        <v>12374.936</v>
      </c>
      <c r="E1691" s="301"/>
      <c r="G1691" s="96"/>
    </row>
    <row r="1692" spans="1:12">
      <c r="B1692" s="64" t="s">
        <v>133</v>
      </c>
      <c r="C1692" s="58" t="s">
        <v>51</v>
      </c>
      <c r="D1692" s="26">
        <f>D1693</f>
        <v>88.046999999999997</v>
      </c>
      <c r="E1692" s="301"/>
      <c r="G1692" s="96"/>
    </row>
    <row r="1693" spans="1:12">
      <c r="B1693" s="64" t="s">
        <v>94</v>
      </c>
      <c r="C1693" s="59" t="s">
        <v>134</v>
      </c>
      <c r="D1693" s="110">
        <v>88.046999999999997</v>
      </c>
      <c r="E1693" s="301"/>
      <c r="G1693" s="96"/>
    </row>
    <row r="1694" spans="1:12">
      <c r="B1694" s="64" t="s">
        <v>137</v>
      </c>
      <c r="C1694" s="60" t="s">
        <v>138</v>
      </c>
      <c r="D1694" s="26">
        <f>D1695+D1696</f>
        <v>14875.018</v>
      </c>
      <c r="E1694" s="301"/>
      <c r="G1694" s="96"/>
    </row>
    <row r="1695" spans="1:12">
      <c r="B1695" s="64" t="s">
        <v>69</v>
      </c>
      <c r="C1695" s="61" t="s">
        <v>139</v>
      </c>
      <c r="D1695" s="26">
        <v>15386.018</v>
      </c>
      <c r="E1695" s="301"/>
      <c r="G1695" s="96"/>
    </row>
    <row r="1696" spans="1:12">
      <c r="B1696" s="276" t="s">
        <v>91</v>
      </c>
      <c r="C1696" s="145" t="s">
        <v>140</v>
      </c>
      <c r="D1696" s="37">
        <f>D1697</f>
        <v>-511</v>
      </c>
      <c r="E1696" s="301"/>
      <c r="G1696" s="96"/>
    </row>
    <row r="1697" spans="1:12">
      <c r="B1697" s="151" t="s">
        <v>94</v>
      </c>
      <c r="C1697" s="146" t="s">
        <v>141</v>
      </c>
      <c r="D1697" s="37">
        <v>-511</v>
      </c>
      <c r="E1697" s="301"/>
      <c r="G1697" s="96"/>
    </row>
    <row r="1698" spans="1:12">
      <c r="B1698" s="64" t="s">
        <v>177</v>
      </c>
      <c r="C1698" s="62" t="s">
        <v>146</v>
      </c>
      <c r="D1698" s="26">
        <f>D1683-D1688+D1694</f>
        <v>44.208999999998923</v>
      </c>
      <c r="E1698" s="301"/>
      <c r="G1698" s="96"/>
    </row>
    <row r="1699" spans="1:12">
      <c r="B1699" s="64" t="s">
        <v>178</v>
      </c>
      <c r="C1699" s="62" t="s">
        <v>148</v>
      </c>
      <c r="D1699" s="63">
        <v>-44.209000000000003</v>
      </c>
      <c r="E1699" s="303">
        <f>D1698+D1699</f>
        <v>-1.0800249583553523E-12</v>
      </c>
      <c r="G1699" s="96"/>
    </row>
    <row r="1700" spans="1:12" s="169" customFormat="1">
      <c r="A1700" s="19"/>
      <c r="B1700" s="111"/>
      <c r="C1700" s="112"/>
      <c r="D1700" s="113"/>
      <c r="E1700" s="302"/>
      <c r="F1700" s="19"/>
      <c r="G1700" s="19"/>
      <c r="H1700" s="40"/>
      <c r="I1700" s="19"/>
      <c r="J1700" s="19"/>
      <c r="K1700" s="19"/>
      <c r="L1700" s="19"/>
    </row>
    <row r="1701" spans="1:12" s="169" customFormat="1" ht="15" customHeight="1">
      <c r="A1701" s="19"/>
      <c r="B1701" s="6" t="s">
        <v>543</v>
      </c>
      <c r="C1701" s="94"/>
      <c r="D1701" s="33"/>
      <c r="E1701" s="302"/>
      <c r="F1701" s="19"/>
      <c r="G1701" s="19"/>
      <c r="H1701" s="40"/>
      <c r="I1701" s="19"/>
      <c r="J1701" s="19"/>
      <c r="K1701" s="19"/>
      <c r="L1701" s="19"/>
    </row>
    <row r="1702" spans="1:12" s="169" customFormat="1">
      <c r="A1702" s="19"/>
      <c r="B1702" s="322" t="s">
        <v>7</v>
      </c>
      <c r="C1702" s="336" t="s">
        <v>151</v>
      </c>
      <c r="D1702" s="117" t="s">
        <v>9</v>
      </c>
      <c r="E1702" s="302"/>
      <c r="F1702" s="19"/>
      <c r="G1702" s="19"/>
      <c r="H1702" s="40"/>
      <c r="I1702" s="19"/>
      <c r="J1702" s="19"/>
      <c r="K1702" s="19"/>
      <c r="L1702" s="19"/>
    </row>
    <row r="1703" spans="1:12" s="169" customFormat="1">
      <c r="A1703" s="19"/>
      <c r="B1703" s="323"/>
      <c r="C1703" s="337"/>
      <c r="D1703" s="118" t="s">
        <v>194</v>
      </c>
      <c r="E1703" s="302"/>
      <c r="F1703" s="19"/>
      <c r="G1703" s="19"/>
      <c r="H1703" s="40"/>
      <c r="I1703" s="19"/>
      <c r="J1703" s="19"/>
      <c r="K1703" s="19"/>
      <c r="L1703" s="19"/>
    </row>
    <row r="1704" spans="1:12" s="169" customFormat="1">
      <c r="A1704" s="19"/>
      <c r="B1704" s="242"/>
      <c r="C1704" s="119"/>
      <c r="D1704" s="120" t="s">
        <v>11</v>
      </c>
      <c r="E1704" s="302"/>
      <c r="F1704" s="19"/>
      <c r="G1704" s="19"/>
      <c r="H1704" s="40"/>
      <c r="I1704" s="19"/>
      <c r="J1704" s="19"/>
      <c r="K1704" s="19"/>
      <c r="L1704" s="19"/>
    </row>
    <row r="1705" spans="1:12" s="169" customFormat="1">
      <c r="A1705" s="19"/>
      <c r="B1705" s="98"/>
      <c r="C1705" s="121">
        <v>1</v>
      </c>
      <c r="D1705" s="75">
        <v>2</v>
      </c>
      <c r="E1705" s="302"/>
      <c r="F1705" s="19"/>
      <c r="G1705" s="19"/>
      <c r="H1705" s="40"/>
      <c r="I1705" s="19"/>
      <c r="J1705" s="19"/>
      <c r="K1705" s="19"/>
      <c r="L1705" s="19"/>
    </row>
    <row r="1706" spans="1:12" ht="30">
      <c r="B1706" s="53" t="s">
        <v>14</v>
      </c>
      <c r="C1706" s="122" t="s">
        <v>544</v>
      </c>
      <c r="D1706" s="123">
        <v>14839.923000000001</v>
      </c>
      <c r="E1706" s="301"/>
      <c r="G1706" s="96"/>
    </row>
    <row r="1707" spans="1:12">
      <c r="B1707" s="100"/>
      <c r="C1707" s="85" t="s">
        <v>159</v>
      </c>
      <c r="D1707" s="63">
        <f>D1706</f>
        <v>14839.923000000001</v>
      </c>
      <c r="E1707" s="303">
        <f>D1688-D1707</f>
        <v>0</v>
      </c>
      <c r="G1707" s="96"/>
    </row>
    <row r="1708" spans="1:12" s="169" customFormat="1">
      <c r="A1708" s="19"/>
      <c r="B1708" s="86"/>
      <c r="C1708" s="87"/>
      <c r="D1708" s="115"/>
      <c r="E1708" s="302"/>
      <c r="F1708" s="19"/>
      <c r="G1708" s="19"/>
      <c r="H1708" s="40"/>
      <c r="I1708" s="19"/>
      <c r="J1708" s="19"/>
      <c r="K1708" s="19"/>
      <c r="L1708" s="19"/>
    </row>
    <row r="1709" spans="1:12" s="169" customFormat="1" ht="31.5" customHeight="1">
      <c r="A1709" s="19"/>
      <c r="B1709" s="345" t="s">
        <v>545</v>
      </c>
      <c r="C1709" s="346"/>
      <c r="D1709" s="33"/>
      <c r="E1709" s="302"/>
      <c r="F1709" s="19"/>
      <c r="G1709" s="19"/>
      <c r="H1709" s="40"/>
      <c r="I1709" s="19"/>
      <c r="J1709" s="19"/>
      <c r="K1709" s="19"/>
      <c r="L1709" s="19"/>
    </row>
    <row r="1710" spans="1:12" s="169" customFormat="1">
      <c r="A1710" s="19"/>
      <c r="B1710" s="44" t="s">
        <v>7</v>
      </c>
      <c r="C1710" s="84" t="s">
        <v>8</v>
      </c>
      <c r="D1710" s="10" t="s">
        <v>9</v>
      </c>
      <c r="E1710" s="302"/>
      <c r="F1710" s="19"/>
      <c r="G1710" s="19"/>
      <c r="H1710" s="40"/>
      <c r="I1710" s="19"/>
      <c r="J1710" s="19"/>
      <c r="K1710" s="19"/>
      <c r="L1710" s="19"/>
    </row>
    <row r="1711" spans="1:12" s="169" customFormat="1">
      <c r="A1711" s="19"/>
      <c r="B1711" s="107"/>
      <c r="C1711" s="108"/>
      <c r="D1711" s="11" t="s">
        <v>10</v>
      </c>
      <c r="E1711" s="302"/>
      <c r="F1711" s="19"/>
      <c r="G1711" s="19"/>
      <c r="H1711" s="40"/>
      <c r="I1711" s="19"/>
      <c r="J1711" s="19"/>
      <c r="K1711" s="19"/>
      <c r="L1711" s="19"/>
    </row>
    <row r="1712" spans="1:12" s="169" customFormat="1">
      <c r="A1712" s="19"/>
      <c r="B1712" s="107"/>
      <c r="C1712" s="108"/>
      <c r="D1712" s="11" t="s">
        <v>11</v>
      </c>
      <c r="E1712" s="302"/>
      <c r="F1712" s="19"/>
      <c r="G1712" s="19"/>
      <c r="H1712" s="40"/>
      <c r="I1712" s="19"/>
      <c r="J1712" s="19"/>
      <c r="K1712" s="19"/>
      <c r="L1712" s="19"/>
    </row>
    <row r="1713" spans="1:12" s="169" customFormat="1">
      <c r="A1713" s="19"/>
      <c r="B1713" s="98"/>
      <c r="C1713" s="99">
        <v>1</v>
      </c>
      <c r="D1713" s="75">
        <v>2</v>
      </c>
      <c r="E1713" s="302"/>
      <c r="F1713" s="19"/>
      <c r="G1713" s="19"/>
      <c r="H1713" s="40"/>
      <c r="I1713" s="19"/>
      <c r="J1713" s="19"/>
      <c r="K1713" s="19"/>
      <c r="L1713" s="19"/>
    </row>
    <row r="1714" spans="1:12">
      <c r="B1714" s="64" t="s">
        <v>14</v>
      </c>
      <c r="C1714" s="85" t="s">
        <v>170</v>
      </c>
      <c r="D1714" s="63">
        <v>3770.886</v>
      </c>
      <c r="E1714" s="301"/>
      <c r="G1714" s="96"/>
    </row>
    <row r="1715" spans="1:12">
      <c r="B1715" s="64" t="s">
        <v>32</v>
      </c>
      <c r="C1715" s="85" t="s">
        <v>171</v>
      </c>
      <c r="D1715" s="63">
        <v>3571.866</v>
      </c>
      <c r="E1715" s="301"/>
      <c r="G1715" s="96"/>
    </row>
    <row r="1716" spans="1:12" s="169" customFormat="1" ht="15.75" customHeight="1">
      <c r="A1716" s="127"/>
      <c r="B1716" s="124"/>
      <c r="C1716" s="125"/>
      <c r="D1716" s="88"/>
      <c r="E1716" s="314"/>
      <c r="F1716" s="115"/>
      <c r="G1716" s="40"/>
      <c r="H1716" s="40"/>
      <c r="I1716" s="19"/>
      <c r="J1716" s="19"/>
      <c r="K1716" s="19"/>
      <c r="L1716" s="19"/>
    </row>
    <row r="1717" spans="1:12" s="169" customFormat="1" ht="15.75" customHeight="1">
      <c r="A1717" s="127"/>
      <c r="B1717" s="143" t="s">
        <v>546</v>
      </c>
      <c r="C1717" s="112"/>
      <c r="D1717" s="113"/>
      <c r="E1717" s="314"/>
      <c r="F1717" s="115"/>
      <c r="G1717" s="40"/>
      <c r="H1717" s="40"/>
      <c r="I1717" s="19"/>
      <c r="J1717" s="19"/>
      <c r="K1717" s="19"/>
      <c r="L1717" s="19"/>
    </row>
    <row r="1718" spans="1:12" s="169" customFormat="1" ht="15" customHeight="1">
      <c r="A1718" s="19"/>
      <c r="B1718" s="8" t="s">
        <v>547</v>
      </c>
      <c r="C1718" s="94"/>
      <c r="D1718" s="189"/>
      <c r="E1718" s="302"/>
      <c r="F1718" s="19"/>
      <c r="G1718" s="19"/>
      <c r="H1718" s="40"/>
      <c r="I1718" s="19"/>
      <c r="J1718" s="19"/>
      <c r="K1718" s="19"/>
      <c r="L1718" s="19"/>
    </row>
    <row r="1719" spans="1:12" s="169" customFormat="1">
      <c r="A1719" s="19"/>
      <c r="B1719" s="44" t="s">
        <v>7</v>
      </c>
      <c r="C1719" s="84" t="s">
        <v>8</v>
      </c>
      <c r="D1719" s="10" t="s">
        <v>9</v>
      </c>
      <c r="E1719" s="302"/>
      <c r="F1719" s="19"/>
      <c r="G1719" s="19"/>
      <c r="H1719" s="40"/>
      <c r="I1719" s="19"/>
      <c r="J1719" s="19"/>
      <c r="K1719" s="19"/>
      <c r="L1719" s="19"/>
    </row>
    <row r="1720" spans="1:12" s="169" customFormat="1">
      <c r="A1720" s="19"/>
      <c r="B1720" s="107"/>
      <c r="C1720" s="108"/>
      <c r="D1720" s="11" t="s">
        <v>10</v>
      </c>
      <c r="E1720" s="302"/>
      <c r="F1720" s="19"/>
      <c r="G1720" s="19"/>
      <c r="H1720" s="40"/>
      <c r="I1720" s="19"/>
      <c r="J1720" s="19"/>
      <c r="K1720" s="19"/>
      <c r="L1720" s="19"/>
    </row>
    <row r="1721" spans="1:12" s="169" customFormat="1">
      <c r="A1721" s="166"/>
      <c r="B1721" s="107"/>
      <c r="C1721" s="108"/>
      <c r="D1721" s="11" t="s">
        <v>11</v>
      </c>
      <c r="E1721" s="302"/>
      <c r="F1721" s="19"/>
      <c r="G1721" s="19"/>
      <c r="H1721" s="40"/>
      <c r="I1721" s="19"/>
      <c r="J1721" s="19"/>
      <c r="K1721" s="19"/>
      <c r="L1721" s="19"/>
    </row>
    <row r="1722" spans="1:12" s="169" customFormat="1">
      <c r="A1722" s="127"/>
      <c r="B1722" s="98"/>
      <c r="C1722" s="99">
        <v>1</v>
      </c>
      <c r="D1722" s="75">
        <v>2</v>
      </c>
      <c r="E1722" s="302"/>
      <c r="F1722" s="19"/>
      <c r="G1722" s="19"/>
      <c r="H1722" s="40"/>
      <c r="I1722" s="19"/>
      <c r="J1722" s="19"/>
      <c r="K1722" s="19"/>
      <c r="L1722" s="19"/>
    </row>
    <row r="1723" spans="1:12">
      <c r="B1723" s="64" t="s">
        <v>124</v>
      </c>
      <c r="C1723" s="60" t="s">
        <v>13</v>
      </c>
      <c r="D1723" s="26">
        <f>D1724</f>
        <v>433.79200000000003</v>
      </c>
      <c r="E1723" s="301"/>
      <c r="G1723" s="96"/>
    </row>
    <row r="1724" spans="1:12">
      <c r="B1724" s="64" t="s">
        <v>69</v>
      </c>
      <c r="C1724" s="128" t="s">
        <v>125</v>
      </c>
      <c r="D1724" s="26">
        <f>SUM(D1725:D1727)</f>
        <v>433.79200000000003</v>
      </c>
      <c r="E1724" s="301"/>
      <c r="G1724" s="96"/>
    </row>
    <row r="1725" spans="1:12">
      <c r="B1725" s="55" t="s">
        <v>71</v>
      </c>
      <c r="C1725" s="56" t="s">
        <v>127</v>
      </c>
      <c r="D1725" s="26">
        <v>2.3079999999999998</v>
      </c>
      <c r="E1725" s="301"/>
      <c r="G1725" s="96"/>
    </row>
    <row r="1726" spans="1:12">
      <c r="B1726" s="55" t="s">
        <v>77</v>
      </c>
      <c r="C1726" s="56" t="s">
        <v>128</v>
      </c>
      <c r="D1726" s="37">
        <v>821.57100000000003</v>
      </c>
      <c r="E1726" s="301"/>
      <c r="G1726" s="96"/>
    </row>
    <row r="1727" spans="1:12">
      <c r="B1727" s="55" t="s">
        <v>81</v>
      </c>
      <c r="C1727" s="56" t="s">
        <v>129</v>
      </c>
      <c r="D1727" s="37">
        <v>-390.08699999999999</v>
      </c>
      <c r="E1727" s="301"/>
      <c r="G1727" s="96"/>
    </row>
    <row r="1728" spans="1:12">
      <c r="B1728" s="64" t="s">
        <v>175</v>
      </c>
      <c r="C1728" s="62" t="s">
        <v>131</v>
      </c>
      <c r="D1728" s="26">
        <f>D1729+D1732</f>
        <v>18186.641</v>
      </c>
      <c r="E1728" s="301"/>
      <c r="G1728" s="96"/>
    </row>
    <row r="1729" spans="1:12">
      <c r="B1729" s="64" t="s">
        <v>132</v>
      </c>
      <c r="C1729" s="58" t="s">
        <v>39</v>
      </c>
      <c r="D1729" s="26">
        <v>18064.331999999999</v>
      </c>
      <c r="E1729" s="301"/>
      <c r="G1729" s="96"/>
    </row>
    <row r="1730" spans="1:12">
      <c r="B1730" s="64"/>
      <c r="C1730" s="65" t="s">
        <v>40</v>
      </c>
      <c r="D1730" s="26"/>
      <c r="E1730" s="301"/>
      <c r="G1730" s="96"/>
    </row>
    <row r="1731" spans="1:12">
      <c r="B1731" s="64" t="s">
        <v>71</v>
      </c>
      <c r="C1731" s="65" t="s">
        <v>41</v>
      </c>
      <c r="D1731" s="26">
        <v>16883.59</v>
      </c>
      <c r="E1731" s="301"/>
      <c r="G1731" s="96"/>
    </row>
    <row r="1732" spans="1:12">
      <c r="B1732" s="64" t="s">
        <v>133</v>
      </c>
      <c r="C1732" s="58" t="s">
        <v>51</v>
      </c>
      <c r="D1732" s="26">
        <f>D1733</f>
        <v>122.309</v>
      </c>
      <c r="E1732" s="301"/>
      <c r="G1732" s="96"/>
    </row>
    <row r="1733" spans="1:12">
      <c r="B1733" s="64" t="s">
        <v>94</v>
      </c>
      <c r="C1733" s="59" t="s">
        <v>134</v>
      </c>
      <c r="D1733" s="110">
        <v>122.309</v>
      </c>
      <c r="E1733" s="301"/>
      <c r="G1733" s="96"/>
    </row>
    <row r="1734" spans="1:12">
      <c r="B1734" s="64" t="s">
        <v>137</v>
      </c>
      <c r="C1734" s="60" t="s">
        <v>138</v>
      </c>
      <c r="D1734" s="26">
        <f>D1735+D1736</f>
        <v>17752.849000000002</v>
      </c>
      <c r="E1734" s="301"/>
      <c r="G1734" s="96"/>
    </row>
    <row r="1735" spans="1:12">
      <c r="B1735" s="64" t="s">
        <v>69</v>
      </c>
      <c r="C1735" s="61" t="s">
        <v>139</v>
      </c>
      <c r="D1735" s="26">
        <v>17853.359</v>
      </c>
      <c r="E1735" s="301"/>
      <c r="G1735" s="96"/>
    </row>
    <row r="1736" spans="1:12">
      <c r="B1736" s="276" t="s">
        <v>91</v>
      </c>
      <c r="C1736" s="145" t="s">
        <v>140</v>
      </c>
      <c r="D1736" s="37">
        <f>D1737</f>
        <v>-100.51</v>
      </c>
      <c r="E1736" s="301"/>
      <c r="G1736" s="96"/>
    </row>
    <row r="1737" spans="1:12">
      <c r="B1737" s="151" t="s">
        <v>94</v>
      </c>
      <c r="C1737" s="146" t="s">
        <v>141</v>
      </c>
      <c r="D1737" s="37">
        <v>-100.51</v>
      </c>
      <c r="E1737" s="301"/>
      <c r="G1737" s="96"/>
    </row>
    <row r="1738" spans="1:12">
      <c r="B1738" s="64" t="s">
        <v>177</v>
      </c>
      <c r="C1738" s="62" t="s">
        <v>146</v>
      </c>
      <c r="D1738" s="26">
        <f>D1723-D1728+D1734</f>
        <v>0</v>
      </c>
      <c r="E1738" s="301"/>
      <c r="G1738" s="96"/>
    </row>
    <row r="1739" spans="1:12">
      <c r="B1739" s="64" t="s">
        <v>178</v>
      </c>
      <c r="C1739" s="62" t="s">
        <v>148</v>
      </c>
      <c r="D1739" s="63">
        <v>0</v>
      </c>
      <c r="E1739" s="301"/>
      <c r="G1739" s="96"/>
    </row>
    <row r="1740" spans="1:12" s="169" customFormat="1">
      <c r="A1740" s="19"/>
      <c r="B1740" s="111"/>
      <c r="C1740" s="112"/>
      <c r="D1740" s="113"/>
      <c r="E1740" s="302"/>
      <c r="F1740" s="19"/>
      <c r="G1740" s="19"/>
      <c r="H1740" s="40"/>
      <c r="I1740" s="19"/>
      <c r="J1740" s="19"/>
      <c r="K1740" s="19"/>
      <c r="L1740" s="19"/>
    </row>
    <row r="1741" spans="1:12" s="169" customFormat="1" ht="15" customHeight="1">
      <c r="A1741" s="19"/>
      <c r="B1741" s="6" t="s">
        <v>548</v>
      </c>
      <c r="C1741" s="94"/>
      <c r="D1741" s="33"/>
      <c r="E1741" s="302"/>
      <c r="F1741" s="19"/>
      <c r="G1741" s="19"/>
      <c r="H1741" s="40"/>
      <c r="I1741" s="19"/>
      <c r="J1741" s="19"/>
      <c r="K1741" s="19"/>
      <c r="L1741" s="19"/>
    </row>
    <row r="1742" spans="1:12" s="169" customFormat="1">
      <c r="A1742" s="19"/>
      <c r="B1742" s="322" t="s">
        <v>7</v>
      </c>
      <c r="C1742" s="336" t="s">
        <v>151</v>
      </c>
      <c r="D1742" s="117" t="s">
        <v>9</v>
      </c>
      <c r="E1742" s="302"/>
      <c r="F1742" s="19"/>
      <c r="G1742" s="19"/>
      <c r="H1742" s="40"/>
      <c r="I1742" s="19"/>
      <c r="J1742" s="19"/>
      <c r="K1742" s="19"/>
      <c r="L1742" s="19"/>
    </row>
    <row r="1743" spans="1:12" s="169" customFormat="1">
      <c r="A1743" s="19"/>
      <c r="B1743" s="323"/>
      <c r="C1743" s="337"/>
      <c r="D1743" s="118" t="s">
        <v>194</v>
      </c>
      <c r="E1743" s="302"/>
      <c r="F1743" s="19"/>
      <c r="G1743" s="19"/>
      <c r="H1743" s="40"/>
      <c r="I1743" s="19"/>
      <c r="J1743" s="19"/>
      <c r="K1743" s="19"/>
      <c r="L1743" s="19"/>
    </row>
    <row r="1744" spans="1:12" s="169" customFormat="1">
      <c r="A1744" s="19"/>
      <c r="B1744" s="242"/>
      <c r="C1744" s="119"/>
      <c r="D1744" s="120" t="s">
        <v>11</v>
      </c>
      <c r="E1744" s="302"/>
      <c r="F1744" s="19"/>
      <c r="G1744" s="19"/>
      <c r="H1744" s="40"/>
      <c r="I1744" s="19"/>
      <c r="J1744" s="19"/>
      <c r="K1744" s="19"/>
      <c r="L1744" s="19"/>
    </row>
    <row r="1745" spans="1:13" s="169" customFormat="1">
      <c r="A1745" s="19"/>
      <c r="B1745" s="98"/>
      <c r="C1745" s="121">
        <v>1</v>
      </c>
      <c r="D1745" s="75">
        <v>2</v>
      </c>
      <c r="E1745" s="302"/>
      <c r="F1745" s="19"/>
      <c r="G1745" s="19"/>
      <c r="H1745" s="40"/>
      <c r="I1745" s="19"/>
      <c r="J1745" s="19"/>
      <c r="K1745" s="19"/>
      <c r="L1745" s="19"/>
    </row>
    <row r="1746" spans="1:13" ht="30">
      <c r="B1746" s="53" t="s">
        <v>14</v>
      </c>
      <c r="C1746" s="122" t="s">
        <v>549</v>
      </c>
      <c r="D1746" s="123">
        <v>18186.641</v>
      </c>
      <c r="E1746" s="301"/>
      <c r="G1746" s="96"/>
    </row>
    <row r="1747" spans="1:13">
      <c r="B1747" s="100"/>
      <c r="C1747" s="85" t="s">
        <v>159</v>
      </c>
      <c r="D1747" s="63">
        <f>D1746</f>
        <v>18186.641</v>
      </c>
      <c r="E1747" s="303">
        <f>D1728-D1747</f>
        <v>0</v>
      </c>
      <c r="G1747" s="96"/>
    </row>
    <row r="1748" spans="1:13" s="169" customFormat="1">
      <c r="A1748" s="19"/>
      <c r="B1748" s="86"/>
      <c r="C1748" s="87"/>
      <c r="D1748" s="115"/>
      <c r="E1748" s="302"/>
      <c r="F1748" s="19"/>
      <c r="G1748" s="19"/>
      <c r="H1748" s="40"/>
      <c r="I1748" s="19"/>
      <c r="J1748" s="19"/>
      <c r="K1748" s="19"/>
      <c r="L1748" s="19"/>
    </row>
    <row r="1749" spans="1:13" s="169" customFormat="1" ht="32.25" customHeight="1">
      <c r="A1749" s="19"/>
      <c r="B1749" s="345" t="s">
        <v>550</v>
      </c>
      <c r="C1749" s="346"/>
      <c r="D1749" s="33"/>
      <c r="E1749" s="302"/>
      <c r="F1749" s="19"/>
      <c r="G1749" s="19"/>
      <c r="H1749" s="40"/>
      <c r="I1749" s="19"/>
      <c r="J1749" s="19"/>
      <c r="K1749" s="19"/>
      <c r="L1749" s="19"/>
    </row>
    <row r="1750" spans="1:13" s="169" customFormat="1">
      <c r="A1750" s="19"/>
      <c r="B1750" s="44" t="s">
        <v>7</v>
      </c>
      <c r="C1750" s="84" t="s">
        <v>8</v>
      </c>
      <c r="D1750" s="10" t="s">
        <v>9</v>
      </c>
      <c r="E1750" s="302"/>
      <c r="F1750" s="19"/>
      <c r="G1750" s="19"/>
      <c r="H1750" s="40"/>
      <c r="I1750" s="19"/>
      <c r="J1750" s="19"/>
      <c r="K1750" s="19"/>
      <c r="L1750" s="19"/>
    </row>
    <row r="1751" spans="1:13" s="169" customFormat="1">
      <c r="A1751" s="19"/>
      <c r="B1751" s="107"/>
      <c r="C1751" s="108"/>
      <c r="D1751" s="11" t="s">
        <v>10</v>
      </c>
      <c r="E1751" s="302"/>
      <c r="F1751" s="19"/>
      <c r="G1751" s="19"/>
      <c r="H1751" s="40"/>
      <c r="I1751" s="19"/>
      <c r="J1751" s="19"/>
      <c r="K1751" s="19"/>
      <c r="L1751" s="19"/>
    </row>
    <row r="1752" spans="1:13" s="169" customFormat="1">
      <c r="A1752" s="19"/>
      <c r="B1752" s="107"/>
      <c r="C1752" s="108"/>
      <c r="D1752" s="11" t="s">
        <v>11</v>
      </c>
      <c r="E1752" s="302"/>
      <c r="F1752" s="19"/>
      <c r="G1752" s="19"/>
      <c r="H1752" s="40"/>
      <c r="I1752" s="19"/>
      <c r="J1752" s="19"/>
      <c r="K1752" s="19"/>
      <c r="L1752" s="19"/>
    </row>
    <row r="1753" spans="1:13" s="169" customFormat="1">
      <c r="A1753" s="19"/>
      <c r="B1753" s="98"/>
      <c r="C1753" s="99">
        <v>1</v>
      </c>
      <c r="D1753" s="75">
        <v>2</v>
      </c>
      <c r="E1753" s="302"/>
      <c r="F1753" s="19"/>
      <c r="G1753" s="19"/>
      <c r="H1753" s="40"/>
      <c r="I1753" s="19"/>
      <c r="J1753" s="19"/>
      <c r="K1753" s="19"/>
      <c r="L1753" s="19"/>
    </row>
    <row r="1754" spans="1:13">
      <c r="B1754" s="64" t="s">
        <v>14</v>
      </c>
      <c r="C1754" s="85" t="s">
        <v>170</v>
      </c>
      <c r="D1754" s="63">
        <v>1370.1949999999999</v>
      </c>
      <c r="E1754" s="301"/>
      <c r="G1754" s="96"/>
    </row>
    <row r="1755" spans="1:13">
      <c r="B1755" s="64" t="s">
        <v>32</v>
      </c>
      <c r="C1755" s="85" t="s">
        <v>171</v>
      </c>
      <c r="D1755" s="63">
        <v>1439.3119999999999</v>
      </c>
      <c r="E1755" s="301"/>
      <c r="G1755" s="96"/>
    </row>
    <row r="1756" spans="1:13" s="169" customFormat="1">
      <c r="A1756" s="127"/>
      <c r="B1756" s="124"/>
      <c r="C1756" s="125"/>
      <c r="D1756" s="88"/>
      <c r="E1756" s="316"/>
      <c r="F1756" s="115"/>
      <c r="G1756" s="115"/>
      <c r="H1756" s="40"/>
      <c r="I1756" s="40"/>
      <c r="J1756" s="19"/>
      <c r="K1756" s="19"/>
      <c r="L1756" s="19"/>
      <c r="M1756" s="19"/>
    </row>
    <row r="1757" spans="1:13" s="169" customFormat="1">
      <c r="A1757" s="127"/>
      <c r="B1757" s="143" t="s">
        <v>551</v>
      </c>
      <c r="C1757" s="112"/>
      <c r="D1757" s="113"/>
      <c r="E1757" s="313"/>
      <c r="F1757" s="115"/>
      <c r="G1757" s="115"/>
      <c r="H1757" s="40"/>
      <c r="I1757" s="40"/>
      <c r="J1757" s="19"/>
      <c r="K1757" s="19"/>
      <c r="L1757" s="19"/>
      <c r="M1757" s="19"/>
    </row>
    <row r="1758" spans="1:13" s="169" customFormat="1" ht="15" customHeight="1">
      <c r="A1758" s="19"/>
      <c r="B1758" s="8" t="s">
        <v>552</v>
      </c>
      <c r="C1758" s="94"/>
      <c r="D1758" s="161"/>
      <c r="E1758" s="301"/>
      <c r="F1758" s="40"/>
      <c r="G1758" s="19"/>
      <c r="H1758" s="19"/>
      <c r="I1758" s="40"/>
      <c r="J1758" s="19"/>
      <c r="K1758" s="19"/>
      <c r="L1758" s="19"/>
      <c r="M1758" s="19"/>
    </row>
    <row r="1759" spans="1:13" s="169" customFormat="1">
      <c r="A1759" s="19"/>
      <c r="B1759" s="44" t="s">
        <v>7</v>
      </c>
      <c r="C1759" s="84" t="s">
        <v>8</v>
      </c>
      <c r="D1759" s="10" t="s">
        <v>9</v>
      </c>
      <c r="E1759" s="302"/>
      <c r="F1759" s="19"/>
      <c r="G1759" s="19"/>
      <c r="H1759" s="40"/>
      <c r="I1759" s="19"/>
      <c r="J1759" s="19"/>
      <c r="K1759" s="19"/>
      <c r="L1759" s="19"/>
    </row>
    <row r="1760" spans="1:13" s="169" customFormat="1">
      <c r="A1760" s="19"/>
      <c r="B1760" s="107"/>
      <c r="C1760" s="108"/>
      <c r="D1760" s="11" t="s">
        <v>10</v>
      </c>
      <c r="E1760" s="302"/>
      <c r="F1760" s="19"/>
      <c r="G1760" s="19"/>
      <c r="H1760" s="40"/>
      <c r="I1760" s="19"/>
      <c r="J1760" s="19"/>
      <c r="K1760" s="19"/>
      <c r="L1760" s="19"/>
    </row>
    <row r="1761" spans="1:12" s="169" customFormat="1">
      <c r="A1761" s="166"/>
      <c r="B1761" s="107"/>
      <c r="C1761" s="108"/>
      <c r="D1761" s="11" t="s">
        <v>11</v>
      </c>
      <c r="E1761" s="302"/>
      <c r="F1761" s="19"/>
      <c r="G1761" s="19"/>
      <c r="H1761" s="40"/>
      <c r="I1761" s="19"/>
      <c r="J1761" s="19"/>
      <c r="K1761" s="19"/>
      <c r="L1761" s="19"/>
    </row>
    <row r="1762" spans="1:12" s="169" customFormat="1">
      <c r="A1762" s="127"/>
      <c r="B1762" s="98"/>
      <c r="C1762" s="99">
        <v>1</v>
      </c>
      <c r="D1762" s="75">
        <v>2</v>
      </c>
      <c r="E1762" s="302"/>
      <c r="F1762" s="19"/>
      <c r="G1762" s="19"/>
      <c r="H1762" s="40"/>
      <c r="I1762" s="19"/>
      <c r="J1762" s="19"/>
      <c r="K1762" s="19"/>
      <c r="L1762" s="19"/>
    </row>
    <row r="1763" spans="1:12">
      <c r="B1763" s="64" t="s">
        <v>124</v>
      </c>
      <c r="C1763" s="60" t="s">
        <v>13</v>
      </c>
      <c r="D1763" s="26">
        <f>D1764</f>
        <v>457.80599999999998</v>
      </c>
      <c r="E1763" s="301"/>
      <c r="G1763" s="96"/>
    </row>
    <row r="1764" spans="1:12">
      <c r="B1764" s="64" t="s">
        <v>69</v>
      </c>
      <c r="C1764" s="128" t="s">
        <v>125</v>
      </c>
      <c r="D1764" s="26">
        <f>SUM(D1765:D1767)</f>
        <v>457.80599999999998</v>
      </c>
      <c r="E1764" s="301"/>
      <c r="G1764" s="96"/>
    </row>
    <row r="1765" spans="1:12">
      <c r="B1765" s="64" t="s">
        <v>71</v>
      </c>
      <c r="C1765" s="56" t="s">
        <v>127</v>
      </c>
      <c r="D1765" s="26">
        <v>450.779</v>
      </c>
      <c r="E1765" s="301"/>
      <c r="G1765" s="96"/>
    </row>
    <row r="1766" spans="1:12">
      <c r="B1766" s="55" t="s">
        <v>77</v>
      </c>
      <c r="C1766" s="56" t="s">
        <v>128</v>
      </c>
      <c r="D1766" s="37">
        <v>0.56000000000000005</v>
      </c>
      <c r="E1766" s="301"/>
      <c r="G1766" s="96"/>
    </row>
    <row r="1767" spans="1:12">
      <c r="B1767" s="55" t="s">
        <v>81</v>
      </c>
      <c r="C1767" s="56" t="s">
        <v>129</v>
      </c>
      <c r="D1767" s="37">
        <v>6.4669999999999996</v>
      </c>
      <c r="E1767" s="301"/>
      <c r="G1767" s="96"/>
    </row>
    <row r="1768" spans="1:12">
      <c r="B1768" s="64" t="s">
        <v>175</v>
      </c>
      <c r="C1768" s="62" t="s">
        <v>131</v>
      </c>
      <c r="D1768" s="26">
        <f>D1769+D1772</f>
        <v>98607.472999999998</v>
      </c>
      <c r="E1768" s="301"/>
      <c r="G1768" s="96"/>
    </row>
    <row r="1769" spans="1:12">
      <c r="B1769" s="64" t="s">
        <v>132</v>
      </c>
      <c r="C1769" s="58" t="s">
        <v>39</v>
      </c>
      <c r="D1769" s="26">
        <v>94222.641000000003</v>
      </c>
      <c r="E1769" s="301"/>
      <c r="G1769" s="96"/>
    </row>
    <row r="1770" spans="1:12">
      <c r="B1770" s="64"/>
      <c r="C1770" s="65" t="s">
        <v>40</v>
      </c>
      <c r="D1770" s="26"/>
      <c r="E1770" s="301"/>
      <c r="G1770" s="96"/>
    </row>
    <row r="1771" spans="1:12">
      <c r="B1771" s="64" t="s">
        <v>71</v>
      </c>
      <c r="C1771" s="65" t="s">
        <v>41</v>
      </c>
      <c r="D1771" s="26">
        <v>87980.053</v>
      </c>
      <c r="E1771" s="301"/>
      <c r="G1771" s="96"/>
    </row>
    <row r="1772" spans="1:12">
      <c r="B1772" s="64" t="s">
        <v>133</v>
      </c>
      <c r="C1772" s="58" t="s">
        <v>51</v>
      </c>
      <c r="D1772" s="26">
        <f>D1773</f>
        <v>4384.8320000000003</v>
      </c>
      <c r="E1772" s="301"/>
      <c r="G1772" s="96"/>
    </row>
    <row r="1773" spans="1:12">
      <c r="B1773" s="64" t="s">
        <v>94</v>
      </c>
      <c r="C1773" s="59" t="s">
        <v>134</v>
      </c>
      <c r="D1773" s="110">
        <v>4384.8320000000003</v>
      </c>
      <c r="E1773" s="301"/>
      <c r="G1773" s="96"/>
    </row>
    <row r="1774" spans="1:12">
      <c r="B1774" s="64" t="s">
        <v>137</v>
      </c>
      <c r="C1774" s="60" t="s">
        <v>138</v>
      </c>
      <c r="D1774" s="26">
        <f>D1775+D1776</f>
        <v>98149.667000000001</v>
      </c>
      <c r="E1774" s="301"/>
      <c r="G1774" s="96"/>
    </row>
    <row r="1775" spans="1:12">
      <c r="B1775" s="64" t="s">
        <v>69</v>
      </c>
      <c r="C1775" s="61" t="s">
        <v>139</v>
      </c>
      <c r="D1775" s="26">
        <v>98153.107000000004</v>
      </c>
      <c r="E1775" s="301"/>
      <c r="G1775" s="96"/>
    </row>
    <row r="1776" spans="1:12">
      <c r="B1776" s="276" t="s">
        <v>91</v>
      </c>
      <c r="C1776" s="145" t="s">
        <v>143</v>
      </c>
      <c r="D1776" s="37">
        <f>D1777</f>
        <v>-3.44</v>
      </c>
      <c r="E1776" s="301"/>
      <c r="G1776" s="96"/>
    </row>
    <row r="1777" spans="1:12">
      <c r="B1777" s="151" t="s">
        <v>94</v>
      </c>
      <c r="C1777" s="146" t="s">
        <v>141</v>
      </c>
      <c r="D1777" s="37">
        <v>-3.44</v>
      </c>
      <c r="E1777" s="301"/>
      <c r="G1777" s="96"/>
    </row>
    <row r="1778" spans="1:12">
      <c r="B1778" s="64" t="s">
        <v>177</v>
      </c>
      <c r="C1778" s="62" t="s">
        <v>146</v>
      </c>
      <c r="D1778" s="26">
        <f>D1763-D1768+D1774</f>
        <v>0</v>
      </c>
      <c r="E1778" s="301"/>
      <c r="G1778" s="96"/>
    </row>
    <row r="1779" spans="1:12">
      <c r="B1779" s="64" t="s">
        <v>178</v>
      </c>
      <c r="C1779" s="62" t="s">
        <v>148</v>
      </c>
      <c r="D1779" s="63">
        <v>0</v>
      </c>
      <c r="E1779" s="303">
        <f>D1778+D1779</f>
        <v>0</v>
      </c>
      <c r="G1779" s="96"/>
    </row>
    <row r="1780" spans="1:12" s="169" customFormat="1">
      <c r="A1780" s="19"/>
      <c r="B1780" s="111"/>
      <c r="C1780" s="112"/>
      <c r="D1780" s="113"/>
      <c r="E1780" s="302"/>
      <c r="F1780" s="19"/>
      <c r="G1780" s="19"/>
      <c r="H1780" s="40"/>
      <c r="I1780" s="19"/>
      <c r="J1780" s="19"/>
      <c r="K1780" s="19"/>
      <c r="L1780" s="19"/>
    </row>
    <row r="1781" spans="1:12" s="169" customFormat="1" ht="15" customHeight="1">
      <c r="A1781" s="19"/>
      <c r="B1781" s="6" t="s">
        <v>553</v>
      </c>
      <c r="C1781" s="94"/>
      <c r="D1781" s="33"/>
      <c r="E1781" s="302"/>
      <c r="F1781" s="19"/>
      <c r="G1781" s="19"/>
      <c r="H1781" s="40"/>
      <c r="I1781" s="19"/>
      <c r="J1781" s="19"/>
      <c r="K1781" s="19"/>
      <c r="L1781" s="19"/>
    </row>
    <row r="1782" spans="1:12" s="169" customFormat="1">
      <c r="A1782" s="19"/>
      <c r="B1782" s="44" t="s">
        <v>7</v>
      </c>
      <c r="C1782" s="84" t="s">
        <v>151</v>
      </c>
      <c r="D1782" s="117" t="s">
        <v>9</v>
      </c>
      <c r="E1782" s="302"/>
      <c r="F1782" s="19"/>
      <c r="G1782" s="19"/>
      <c r="H1782" s="40"/>
      <c r="I1782" s="19"/>
      <c r="J1782" s="19"/>
      <c r="K1782" s="19"/>
      <c r="L1782" s="19"/>
    </row>
    <row r="1783" spans="1:12" s="169" customFormat="1">
      <c r="A1783" s="19"/>
      <c r="B1783" s="107"/>
      <c r="C1783" s="108"/>
      <c r="D1783" s="118" t="s">
        <v>194</v>
      </c>
      <c r="E1783" s="302"/>
      <c r="F1783" s="19"/>
      <c r="G1783" s="19"/>
      <c r="H1783" s="40"/>
      <c r="I1783" s="19"/>
      <c r="J1783" s="19"/>
      <c r="K1783" s="19"/>
      <c r="L1783" s="19"/>
    </row>
    <row r="1784" spans="1:12" s="169" customFormat="1">
      <c r="A1784" s="19"/>
      <c r="B1784" s="242"/>
      <c r="C1784" s="119"/>
      <c r="D1784" s="120" t="s">
        <v>11</v>
      </c>
      <c r="E1784" s="302"/>
      <c r="F1784" s="19"/>
      <c r="G1784" s="19"/>
      <c r="H1784" s="40"/>
      <c r="I1784" s="19"/>
      <c r="J1784" s="19"/>
      <c r="K1784" s="19"/>
      <c r="L1784" s="19"/>
    </row>
    <row r="1785" spans="1:12" s="169" customFormat="1">
      <c r="A1785" s="19"/>
      <c r="B1785" s="98"/>
      <c r="C1785" s="121">
        <v>1</v>
      </c>
      <c r="D1785" s="75">
        <v>2</v>
      </c>
      <c r="E1785" s="302"/>
      <c r="F1785" s="19"/>
      <c r="G1785" s="19"/>
      <c r="H1785" s="40"/>
      <c r="I1785" s="19"/>
      <c r="J1785" s="19"/>
      <c r="K1785" s="19"/>
      <c r="L1785" s="19"/>
    </row>
    <row r="1786" spans="1:12" ht="30">
      <c r="B1786" s="53" t="s">
        <v>14</v>
      </c>
      <c r="C1786" s="122" t="s">
        <v>554</v>
      </c>
      <c r="D1786" s="123">
        <v>98607.472999999998</v>
      </c>
      <c r="E1786" s="301"/>
      <c r="G1786" s="96"/>
    </row>
    <row r="1787" spans="1:12">
      <c r="B1787" s="100"/>
      <c r="C1787" s="85" t="s">
        <v>159</v>
      </c>
      <c r="D1787" s="63">
        <f>D1786</f>
        <v>98607.472999999998</v>
      </c>
      <c r="E1787" s="303">
        <f>D1768-D1787</f>
        <v>0</v>
      </c>
      <c r="G1787" s="96"/>
    </row>
    <row r="1788" spans="1:12" s="169" customFormat="1">
      <c r="A1788" s="19"/>
      <c r="B1788" s="86"/>
      <c r="C1788" s="87"/>
      <c r="D1788" s="115"/>
      <c r="E1788" s="302"/>
      <c r="F1788" s="19"/>
      <c r="G1788" s="19"/>
      <c r="H1788" s="40"/>
      <c r="I1788" s="19"/>
      <c r="J1788" s="19"/>
      <c r="K1788" s="19"/>
      <c r="L1788" s="19"/>
    </row>
    <row r="1789" spans="1:12" s="169" customFormat="1" ht="30.75" customHeight="1">
      <c r="A1789" s="19"/>
      <c r="B1789" s="345" t="s">
        <v>555</v>
      </c>
      <c r="C1789" s="346"/>
      <c r="D1789" s="33"/>
      <c r="E1789" s="302"/>
      <c r="F1789" s="19"/>
      <c r="G1789" s="19"/>
      <c r="H1789" s="40"/>
      <c r="I1789" s="19"/>
      <c r="J1789" s="19"/>
      <c r="K1789" s="19"/>
      <c r="L1789" s="19"/>
    </row>
    <row r="1790" spans="1:12" s="169" customFormat="1">
      <c r="A1790" s="19"/>
      <c r="B1790" s="44" t="s">
        <v>7</v>
      </c>
      <c r="C1790" s="84" t="s">
        <v>8</v>
      </c>
      <c r="D1790" s="10" t="s">
        <v>9</v>
      </c>
      <c r="E1790" s="302"/>
      <c r="F1790" s="19"/>
      <c r="G1790" s="19"/>
      <c r="H1790" s="40"/>
      <c r="I1790" s="19"/>
      <c r="J1790" s="19"/>
      <c r="K1790" s="19"/>
      <c r="L1790" s="19"/>
    </row>
    <row r="1791" spans="1:12" s="169" customFormat="1">
      <c r="A1791" s="19"/>
      <c r="B1791" s="107"/>
      <c r="C1791" s="108"/>
      <c r="D1791" s="11" t="s">
        <v>10</v>
      </c>
      <c r="E1791" s="302"/>
      <c r="F1791" s="19"/>
      <c r="G1791" s="19"/>
      <c r="H1791" s="40"/>
      <c r="I1791" s="19"/>
      <c r="J1791" s="19"/>
      <c r="K1791" s="19"/>
      <c r="L1791" s="19"/>
    </row>
    <row r="1792" spans="1:12" s="169" customFormat="1">
      <c r="A1792" s="19"/>
      <c r="B1792" s="107"/>
      <c r="C1792" s="108"/>
      <c r="D1792" s="11" t="s">
        <v>11</v>
      </c>
      <c r="E1792" s="302"/>
      <c r="F1792" s="19"/>
      <c r="G1792" s="19"/>
      <c r="H1792" s="40"/>
      <c r="I1792" s="19"/>
      <c r="J1792" s="19"/>
      <c r="K1792" s="19"/>
      <c r="L1792" s="19"/>
    </row>
    <row r="1793" spans="1:12" s="169" customFormat="1">
      <c r="A1793" s="19"/>
      <c r="B1793" s="98"/>
      <c r="C1793" s="99">
        <v>1</v>
      </c>
      <c r="D1793" s="75">
        <v>2</v>
      </c>
      <c r="E1793" s="302"/>
      <c r="F1793" s="19"/>
      <c r="G1793" s="19"/>
      <c r="H1793" s="40"/>
      <c r="I1793" s="19"/>
      <c r="J1793" s="19"/>
      <c r="K1793" s="19"/>
      <c r="L1793" s="19"/>
    </row>
    <row r="1794" spans="1:12">
      <c r="B1794" s="64" t="s">
        <v>14</v>
      </c>
      <c r="C1794" s="85" t="s">
        <v>170</v>
      </c>
      <c r="D1794" s="63">
        <v>5440.8940000000002</v>
      </c>
      <c r="E1794" s="301"/>
      <c r="G1794" s="96"/>
    </row>
    <row r="1795" spans="1:12">
      <c r="B1795" s="64" t="s">
        <v>32</v>
      </c>
      <c r="C1795" s="85" t="s">
        <v>171</v>
      </c>
      <c r="D1795" s="63">
        <v>10202.808999999999</v>
      </c>
      <c r="E1795" s="301"/>
      <c r="G1795" s="96"/>
    </row>
    <row r="1796" spans="1:12" s="169" customFormat="1">
      <c r="A1796" s="127"/>
      <c r="B1796" s="124"/>
      <c r="C1796" s="125"/>
      <c r="D1796" s="88"/>
      <c r="E1796" s="314"/>
      <c r="F1796" s="115"/>
      <c r="G1796" s="40"/>
      <c r="H1796" s="40"/>
      <c r="I1796" s="19"/>
      <c r="J1796" s="19"/>
      <c r="K1796" s="19"/>
      <c r="L1796" s="19"/>
    </row>
    <row r="1797" spans="1:12" s="169" customFormat="1">
      <c r="A1797" s="127"/>
      <c r="B1797" s="143" t="s">
        <v>556</v>
      </c>
      <c r="C1797" s="112"/>
      <c r="D1797" s="113"/>
      <c r="E1797" s="314"/>
      <c r="F1797" s="115"/>
      <c r="G1797" s="40"/>
      <c r="H1797" s="40"/>
      <c r="I1797" s="19"/>
      <c r="J1797" s="19"/>
      <c r="K1797" s="19"/>
      <c r="L1797" s="19"/>
    </row>
    <row r="1798" spans="1:12" s="169" customFormat="1" ht="15" customHeight="1">
      <c r="A1798" s="19"/>
      <c r="B1798" s="8" t="s">
        <v>557</v>
      </c>
      <c r="C1798" s="94"/>
      <c r="D1798" s="33"/>
      <c r="E1798" s="302"/>
      <c r="F1798" s="19"/>
      <c r="G1798" s="19"/>
      <c r="H1798" s="19"/>
      <c r="I1798" s="19"/>
      <c r="J1798" s="19"/>
      <c r="K1798" s="19"/>
      <c r="L1798" s="19"/>
    </row>
    <row r="1799" spans="1:12" s="169" customFormat="1">
      <c r="A1799" s="19"/>
      <c r="B1799" s="44" t="s">
        <v>7</v>
      </c>
      <c r="C1799" s="84" t="s">
        <v>8</v>
      </c>
      <c r="D1799" s="10" t="s">
        <v>9</v>
      </c>
      <c r="E1799" s="302"/>
      <c r="F1799" s="19"/>
      <c r="G1799" s="19"/>
      <c r="H1799" s="19"/>
      <c r="I1799" s="19"/>
      <c r="J1799" s="19"/>
      <c r="K1799" s="19"/>
      <c r="L1799" s="19"/>
    </row>
    <row r="1800" spans="1:12" s="169" customFormat="1">
      <c r="A1800" s="19"/>
      <c r="B1800" s="107"/>
      <c r="C1800" s="108"/>
      <c r="D1800" s="11" t="s">
        <v>10</v>
      </c>
      <c r="E1800" s="302"/>
      <c r="F1800" s="19"/>
      <c r="G1800" s="19"/>
      <c r="H1800" s="19"/>
      <c r="I1800" s="19"/>
      <c r="J1800" s="19"/>
      <c r="K1800" s="19"/>
      <c r="L1800" s="19"/>
    </row>
    <row r="1801" spans="1:12" s="169" customFormat="1">
      <c r="A1801" s="19"/>
      <c r="B1801" s="107"/>
      <c r="C1801" s="108"/>
      <c r="D1801" s="11" t="s">
        <v>11</v>
      </c>
      <c r="E1801" s="302"/>
      <c r="F1801" s="19"/>
      <c r="G1801" s="19"/>
      <c r="H1801" s="19"/>
      <c r="I1801" s="19"/>
      <c r="J1801" s="19"/>
      <c r="K1801" s="19"/>
      <c r="L1801" s="19"/>
    </row>
    <row r="1802" spans="1:12" s="169" customFormat="1">
      <c r="A1802" s="19"/>
      <c r="B1802" s="98"/>
      <c r="C1802" s="99">
        <v>1</v>
      </c>
      <c r="D1802" s="75">
        <v>2</v>
      </c>
      <c r="E1802" s="302"/>
      <c r="F1802" s="19"/>
      <c r="G1802" s="19"/>
      <c r="H1802" s="19"/>
      <c r="I1802" s="19"/>
      <c r="J1802" s="19"/>
      <c r="K1802" s="19"/>
      <c r="L1802" s="19"/>
    </row>
    <row r="1803" spans="1:12">
      <c r="B1803" s="64" t="s">
        <v>124</v>
      </c>
      <c r="C1803" s="60" t="s">
        <v>13</v>
      </c>
      <c r="D1803" s="26">
        <f>D1804+D1808</f>
        <v>298.16899999999998</v>
      </c>
      <c r="E1803" s="301"/>
      <c r="G1803" s="96"/>
    </row>
    <row r="1804" spans="1:12">
      <c r="B1804" s="53" t="s">
        <v>69</v>
      </c>
      <c r="C1804" s="128" t="s">
        <v>125</v>
      </c>
      <c r="D1804" s="37">
        <f>SUM(D1805:D1807)</f>
        <v>249.26900000000001</v>
      </c>
      <c r="E1804" s="301"/>
      <c r="G1804" s="96"/>
    </row>
    <row r="1805" spans="1:12">
      <c r="B1805" s="55" t="s">
        <v>71</v>
      </c>
      <c r="C1805" s="56" t="s">
        <v>127</v>
      </c>
      <c r="D1805" s="37">
        <v>116.76900000000001</v>
      </c>
      <c r="E1805" s="301"/>
      <c r="G1805" s="96"/>
    </row>
    <row r="1806" spans="1:12">
      <c r="B1806" s="55" t="s">
        <v>77</v>
      </c>
      <c r="C1806" s="56" t="s">
        <v>128</v>
      </c>
      <c r="D1806" s="37">
        <v>4.1500000000000004</v>
      </c>
      <c r="E1806" s="301"/>
      <c r="G1806" s="96"/>
    </row>
    <row r="1807" spans="1:12">
      <c r="B1807" s="55" t="s">
        <v>81</v>
      </c>
      <c r="C1807" s="56" t="s">
        <v>129</v>
      </c>
      <c r="D1807" s="37">
        <v>128.35</v>
      </c>
      <c r="E1807" s="301"/>
      <c r="G1807" s="96"/>
    </row>
    <row r="1808" spans="1:12" s="274" customFormat="1" ht="15.75">
      <c r="B1808" s="151" t="s">
        <v>91</v>
      </c>
      <c r="C1808" s="109" t="s">
        <v>35</v>
      </c>
      <c r="D1808" s="37">
        <v>48.9</v>
      </c>
      <c r="E1808" s="306"/>
    </row>
    <row r="1809" spans="1:12">
      <c r="B1809" s="64" t="s">
        <v>175</v>
      </c>
      <c r="C1809" s="62" t="s">
        <v>131</v>
      </c>
      <c r="D1809" s="26">
        <f>D1810+D1811</f>
        <v>59965.962</v>
      </c>
      <c r="E1809" s="301"/>
      <c r="G1809" s="96"/>
    </row>
    <row r="1810" spans="1:12">
      <c r="B1810" s="64" t="s">
        <v>132</v>
      </c>
      <c r="C1810" s="58" t="s">
        <v>39</v>
      </c>
      <c r="D1810" s="26">
        <v>58872.92</v>
      </c>
      <c r="E1810" s="301"/>
      <c r="G1810" s="96"/>
    </row>
    <row r="1811" spans="1:12">
      <c r="B1811" s="64" t="s">
        <v>133</v>
      </c>
      <c r="C1811" s="58" t="s">
        <v>51</v>
      </c>
      <c r="D1811" s="26">
        <f>D1812</f>
        <v>1093.0419999999999</v>
      </c>
      <c r="E1811" s="301"/>
      <c r="G1811" s="96"/>
    </row>
    <row r="1812" spans="1:12">
      <c r="B1812" s="64" t="s">
        <v>94</v>
      </c>
      <c r="C1812" s="59" t="s">
        <v>134</v>
      </c>
      <c r="D1812" s="110">
        <v>1093.0419999999999</v>
      </c>
      <c r="E1812" s="301"/>
      <c r="G1812" s="96"/>
    </row>
    <row r="1813" spans="1:12">
      <c r="B1813" s="64" t="s">
        <v>137</v>
      </c>
      <c r="C1813" s="60" t="s">
        <v>138</v>
      </c>
      <c r="D1813" s="26">
        <f>D1814+D1815</f>
        <v>59667.688000000002</v>
      </c>
      <c r="E1813" s="301"/>
      <c r="G1813" s="96"/>
    </row>
    <row r="1814" spans="1:12">
      <c r="B1814" s="64" t="s">
        <v>69</v>
      </c>
      <c r="C1814" s="61" t="s">
        <v>139</v>
      </c>
      <c r="D1814" s="26">
        <v>60672.508000000002</v>
      </c>
      <c r="E1814" s="301"/>
      <c r="G1814" s="96"/>
    </row>
    <row r="1815" spans="1:12">
      <c r="B1815" s="276" t="s">
        <v>91</v>
      </c>
      <c r="C1815" s="145" t="s">
        <v>140</v>
      </c>
      <c r="D1815" s="37">
        <f>D1816</f>
        <v>-1004.82</v>
      </c>
      <c r="E1815" s="301"/>
      <c r="G1815" s="96"/>
    </row>
    <row r="1816" spans="1:12">
      <c r="B1816" s="151" t="s">
        <v>94</v>
      </c>
      <c r="C1816" s="146" t="s">
        <v>141</v>
      </c>
      <c r="D1816" s="37">
        <v>-1004.82</v>
      </c>
      <c r="E1816" s="301"/>
      <c r="G1816" s="96"/>
    </row>
    <row r="1817" spans="1:12">
      <c r="B1817" s="64" t="s">
        <v>177</v>
      </c>
      <c r="C1817" s="62" t="s">
        <v>146</v>
      </c>
      <c r="D1817" s="26">
        <f>D1803-D1809+D1813</f>
        <v>-0.10499999999592546</v>
      </c>
      <c r="E1817" s="301"/>
      <c r="G1817" s="96"/>
    </row>
    <row r="1818" spans="1:12">
      <c r="B1818" s="64" t="s">
        <v>178</v>
      </c>
      <c r="C1818" s="62" t="s">
        <v>148</v>
      </c>
      <c r="D1818" s="63">
        <v>0.11</v>
      </c>
      <c r="E1818" s="303">
        <f>D1817+D1818</f>
        <v>5.0000000040745368E-3</v>
      </c>
      <c r="G1818" s="96"/>
    </row>
    <row r="1819" spans="1:12" s="169" customFormat="1">
      <c r="A1819" s="19"/>
      <c r="B1819" s="111"/>
      <c r="C1819" s="112"/>
      <c r="D1819" s="113"/>
      <c r="E1819" s="302"/>
      <c r="F1819" s="19"/>
      <c r="G1819" s="19"/>
      <c r="H1819" s="19"/>
      <c r="I1819" s="19"/>
      <c r="J1819" s="19"/>
      <c r="K1819" s="19"/>
      <c r="L1819" s="19"/>
    </row>
    <row r="1820" spans="1:12" s="169" customFormat="1" ht="15" customHeight="1">
      <c r="A1820" s="19"/>
      <c r="B1820" s="6" t="s">
        <v>558</v>
      </c>
      <c r="C1820" s="94"/>
      <c r="D1820" s="33"/>
      <c r="E1820" s="302"/>
      <c r="F1820" s="19"/>
      <c r="G1820" s="19"/>
      <c r="H1820" s="19"/>
      <c r="I1820" s="19"/>
      <c r="J1820" s="19"/>
      <c r="K1820" s="19"/>
      <c r="L1820" s="19"/>
    </row>
    <row r="1821" spans="1:12" s="169" customFormat="1">
      <c r="A1821" s="19"/>
      <c r="B1821" s="44" t="s">
        <v>7</v>
      </c>
      <c r="C1821" s="84" t="s">
        <v>200</v>
      </c>
      <c r="D1821" s="117" t="s">
        <v>9</v>
      </c>
      <c r="E1821" s="302"/>
      <c r="F1821" s="19"/>
      <c r="G1821" s="19"/>
      <c r="H1821" s="19"/>
      <c r="I1821" s="19"/>
      <c r="J1821" s="19"/>
      <c r="K1821" s="19"/>
      <c r="L1821" s="19"/>
    </row>
    <row r="1822" spans="1:12" s="169" customFormat="1">
      <c r="A1822" s="19"/>
      <c r="B1822" s="107"/>
      <c r="C1822" s="108"/>
      <c r="D1822" s="118" t="s">
        <v>194</v>
      </c>
      <c r="E1822" s="302"/>
      <c r="F1822" s="19"/>
      <c r="G1822" s="19"/>
      <c r="H1822" s="19"/>
      <c r="I1822" s="19"/>
      <c r="J1822" s="19"/>
      <c r="K1822" s="19"/>
      <c r="L1822" s="19"/>
    </row>
    <row r="1823" spans="1:12" s="169" customFormat="1">
      <c r="A1823" s="19"/>
      <c r="B1823" s="242"/>
      <c r="C1823" s="119"/>
      <c r="D1823" s="120" t="s">
        <v>11</v>
      </c>
      <c r="E1823" s="302"/>
      <c r="F1823" s="19"/>
      <c r="G1823" s="19"/>
      <c r="H1823" s="19"/>
      <c r="I1823" s="19"/>
      <c r="J1823" s="19"/>
      <c r="K1823" s="19"/>
      <c r="L1823" s="19"/>
    </row>
    <row r="1824" spans="1:12" s="169" customFormat="1">
      <c r="A1824" s="19"/>
      <c r="B1824" s="98"/>
      <c r="C1824" s="121">
        <v>1</v>
      </c>
      <c r="D1824" s="75">
        <v>2</v>
      </c>
      <c r="E1824" s="302"/>
      <c r="F1824" s="19"/>
      <c r="G1824" s="19"/>
      <c r="H1824" s="19"/>
      <c r="I1824" s="19"/>
      <c r="J1824" s="19"/>
      <c r="K1824" s="19"/>
      <c r="L1824" s="19"/>
    </row>
    <row r="1825" spans="1:12" ht="45">
      <c r="B1825" s="64" t="s">
        <v>14</v>
      </c>
      <c r="C1825" s="159" t="s">
        <v>559</v>
      </c>
      <c r="D1825" s="63">
        <f>D1809</f>
        <v>59965.962</v>
      </c>
      <c r="E1825" s="301"/>
      <c r="G1825" s="96"/>
    </row>
    <row r="1826" spans="1:12">
      <c r="B1826" s="100"/>
      <c r="C1826" s="85" t="s">
        <v>159</v>
      </c>
      <c r="D1826" s="63">
        <f>D1825</f>
        <v>59965.962</v>
      </c>
      <c r="E1826" s="301"/>
      <c r="G1826" s="96"/>
    </row>
    <row r="1827" spans="1:12" s="169" customFormat="1">
      <c r="A1827" s="19"/>
      <c r="B1827" s="86"/>
      <c r="C1827" s="87"/>
      <c r="D1827" s="115"/>
      <c r="E1827" s="302"/>
      <c r="F1827" s="19"/>
      <c r="G1827" s="19"/>
      <c r="H1827" s="19"/>
      <c r="I1827" s="19"/>
      <c r="J1827" s="19"/>
      <c r="K1827" s="19"/>
      <c r="L1827" s="19"/>
    </row>
    <row r="1828" spans="1:12" s="169" customFormat="1" ht="30.75" customHeight="1">
      <c r="A1828" s="19"/>
      <c r="B1828" s="335" t="s">
        <v>560</v>
      </c>
      <c r="C1828" s="332"/>
      <c r="D1828" s="33"/>
      <c r="E1828" s="302"/>
      <c r="F1828" s="19"/>
      <c r="G1828" s="19"/>
      <c r="H1828" s="19"/>
      <c r="I1828" s="19"/>
      <c r="J1828" s="19"/>
      <c r="K1828" s="19"/>
      <c r="L1828" s="19"/>
    </row>
    <row r="1829" spans="1:12" s="169" customFormat="1">
      <c r="A1829" s="19"/>
      <c r="B1829" s="44" t="s">
        <v>7</v>
      </c>
      <c r="C1829" s="84" t="s">
        <v>8</v>
      </c>
      <c r="D1829" s="10" t="s">
        <v>9</v>
      </c>
      <c r="E1829" s="302"/>
      <c r="F1829" s="19"/>
      <c r="G1829" s="19"/>
      <c r="H1829" s="19"/>
      <c r="I1829" s="19"/>
      <c r="J1829" s="19"/>
      <c r="K1829" s="19"/>
      <c r="L1829" s="19"/>
    </row>
    <row r="1830" spans="1:12" s="169" customFormat="1">
      <c r="A1830" s="19"/>
      <c r="B1830" s="107"/>
      <c r="C1830" s="108"/>
      <c r="D1830" s="11" t="s">
        <v>10</v>
      </c>
      <c r="E1830" s="302"/>
      <c r="F1830" s="19"/>
      <c r="G1830" s="19"/>
      <c r="H1830" s="19"/>
      <c r="I1830" s="19"/>
      <c r="J1830" s="19"/>
      <c r="K1830" s="19"/>
      <c r="L1830" s="19"/>
    </row>
    <row r="1831" spans="1:12" s="169" customFormat="1">
      <c r="A1831" s="19"/>
      <c r="B1831" s="107"/>
      <c r="C1831" s="108"/>
      <c r="D1831" s="11" t="s">
        <v>11</v>
      </c>
      <c r="E1831" s="302"/>
      <c r="F1831" s="19"/>
      <c r="G1831" s="19"/>
      <c r="H1831" s="19"/>
      <c r="I1831" s="19"/>
      <c r="J1831" s="19"/>
      <c r="K1831" s="19"/>
      <c r="L1831" s="19"/>
    </row>
    <row r="1832" spans="1:12" s="169" customFormat="1">
      <c r="A1832" s="19"/>
      <c r="B1832" s="98"/>
      <c r="C1832" s="99">
        <v>1</v>
      </c>
      <c r="D1832" s="75">
        <v>2</v>
      </c>
      <c r="E1832" s="302"/>
      <c r="F1832" s="19"/>
      <c r="G1832" s="19"/>
      <c r="H1832" s="19"/>
      <c r="I1832" s="19"/>
      <c r="J1832" s="19"/>
      <c r="K1832" s="19"/>
      <c r="L1832" s="19"/>
    </row>
    <row r="1833" spans="1:12">
      <c r="B1833" s="64" t="s">
        <v>14</v>
      </c>
      <c r="C1833" s="85" t="s">
        <v>170</v>
      </c>
      <c r="D1833" s="63">
        <v>8477.8639999999996</v>
      </c>
      <c r="E1833" s="301"/>
      <c r="G1833" s="96"/>
    </row>
    <row r="1834" spans="1:12">
      <c r="B1834" s="64" t="s">
        <v>32</v>
      </c>
      <c r="C1834" s="85" t="s">
        <v>171</v>
      </c>
      <c r="D1834" s="63">
        <v>4410.9679999999998</v>
      </c>
      <c r="E1834" s="301"/>
      <c r="G1834" s="96"/>
    </row>
    <row r="1835" spans="1:12" s="169" customFormat="1">
      <c r="A1835" s="127"/>
      <c r="B1835" s="124"/>
      <c r="C1835" s="125"/>
      <c r="D1835" s="88"/>
      <c r="E1835" s="314"/>
      <c r="F1835" s="19"/>
      <c r="G1835" s="19"/>
      <c r="H1835" s="19"/>
      <c r="I1835" s="19"/>
      <c r="J1835" s="19"/>
      <c r="K1835" s="19"/>
      <c r="L1835" s="19"/>
    </row>
    <row r="1836" spans="1:12" s="169" customFormat="1">
      <c r="A1836" s="127"/>
      <c r="B1836" s="143" t="s">
        <v>561</v>
      </c>
      <c r="C1836" s="87"/>
      <c r="D1836" s="115"/>
      <c r="E1836" s="314"/>
      <c r="F1836" s="19"/>
      <c r="G1836" s="19"/>
      <c r="H1836" s="19"/>
      <c r="I1836" s="19"/>
      <c r="J1836" s="19"/>
      <c r="K1836" s="19"/>
      <c r="L1836" s="19"/>
    </row>
    <row r="1837" spans="1:12" s="169" customFormat="1" ht="15" customHeight="1">
      <c r="A1837" s="19"/>
      <c r="B1837" s="8" t="s">
        <v>562</v>
      </c>
      <c r="C1837" s="94"/>
      <c r="D1837" s="33"/>
      <c r="E1837" s="302"/>
      <c r="F1837" s="19"/>
      <c r="G1837" s="19"/>
      <c r="H1837" s="19"/>
      <c r="I1837" s="19"/>
      <c r="J1837" s="19"/>
      <c r="K1837" s="19"/>
      <c r="L1837" s="19"/>
    </row>
    <row r="1838" spans="1:12" s="169" customFormat="1">
      <c r="A1838" s="19"/>
      <c r="B1838" s="44" t="s">
        <v>7</v>
      </c>
      <c r="C1838" s="84" t="s">
        <v>8</v>
      </c>
      <c r="D1838" s="10" t="s">
        <v>9</v>
      </c>
      <c r="E1838" s="302"/>
      <c r="F1838" s="19"/>
      <c r="G1838" s="19"/>
      <c r="H1838" s="19"/>
      <c r="I1838" s="19"/>
      <c r="J1838" s="19"/>
      <c r="K1838" s="19"/>
      <c r="L1838" s="19"/>
    </row>
    <row r="1839" spans="1:12" s="169" customFormat="1">
      <c r="A1839" s="19"/>
      <c r="B1839" s="107"/>
      <c r="C1839" s="108"/>
      <c r="D1839" s="11" t="s">
        <v>10</v>
      </c>
      <c r="E1839" s="302"/>
      <c r="F1839" s="19"/>
      <c r="G1839" s="19"/>
      <c r="H1839" s="19"/>
      <c r="I1839" s="19"/>
      <c r="J1839" s="19"/>
      <c r="K1839" s="19"/>
      <c r="L1839" s="19"/>
    </row>
    <row r="1840" spans="1:12" s="169" customFormat="1">
      <c r="A1840" s="166"/>
      <c r="B1840" s="107"/>
      <c r="C1840" s="108"/>
      <c r="D1840" s="11" t="s">
        <v>11</v>
      </c>
      <c r="E1840" s="302"/>
      <c r="F1840" s="19"/>
      <c r="G1840" s="19"/>
      <c r="H1840" s="40"/>
      <c r="I1840" s="19"/>
      <c r="J1840" s="19"/>
      <c r="K1840" s="19"/>
      <c r="L1840" s="19"/>
    </row>
    <row r="1841" spans="1:12" s="169" customFormat="1">
      <c r="A1841" s="127"/>
      <c r="B1841" s="98"/>
      <c r="C1841" s="99">
        <v>1</v>
      </c>
      <c r="D1841" s="75">
        <v>2</v>
      </c>
      <c r="E1841" s="302"/>
      <c r="F1841" s="19"/>
      <c r="G1841" s="19"/>
      <c r="H1841" s="40"/>
      <c r="I1841" s="19"/>
      <c r="J1841" s="19"/>
      <c r="K1841" s="19"/>
      <c r="L1841" s="19"/>
    </row>
    <row r="1842" spans="1:12">
      <c r="B1842" s="64" t="s">
        <v>124</v>
      </c>
      <c r="C1842" s="60" t="s">
        <v>13</v>
      </c>
      <c r="D1842" s="26">
        <f>D1843</f>
        <v>507.44999999999993</v>
      </c>
      <c r="E1842" s="301"/>
      <c r="G1842" s="96"/>
    </row>
    <row r="1843" spans="1:12">
      <c r="B1843" s="64" t="s">
        <v>69</v>
      </c>
      <c r="C1843" s="128" t="s">
        <v>125</v>
      </c>
      <c r="D1843" s="26">
        <f>SUM(D1844:D1846)</f>
        <v>507.44999999999993</v>
      </c>
      <c r="E1843" s="301"/>
      <c r="G1843" s="96"/>
    </row>
    <row r="1844" spans="1:12">
      <c r="B1844" s="64" t="s">
        <v>71</v>
      </c>
      <c r="C1844" s="56" t="s">
        <v>127</v>
      </c>
      <c r="D1844" s="26">
        <v>593.66099999999994</v>
      </c>
      <c r="E1844" s="301"/>
      <c r="G1844" s="96"/>
    </row>
    <row r="1845" spans="1:12">
      <c r="B1845" s="55" t="s">
        <v>77</v>
      </c>
      <c r="C1845" s="56" t="s">
        <v>128</v>
      </c>
      <c r="D1845" s="37">
        <v>0.64</v>
      </c>
      <c r="E1845" s="301"/>
      <c r="G1845" s="96"/>
    </row>
    <row r="1846" spans="1:12">
      <c r="B1846" s="55" t="s">
        <v>81</v>
      </c>
      <c r="C1846" s="56" t="s">
        <v>129</v>
      </c>
      <c r="D1846" s="37">
        <v>-86.850999999999999</v>
      </c>
      <c r="E1846" s="301"/>
      <c r="G1846" s="96"/>
    </row>
    <row r="1847" spans="1:12">
      <c r="B1847" s="64" t="s">
        <v>175</v>
      </c>
      <c r="C1847" s="62" t="s">
        <v>131</v>
      </c>
      <c r="D1847" s="26">
        <f>D1848+D1851</f>
        <v>45543.61</v>
      </c>
      <c r="E1847" s="301"/>
      <c r="G1847" s="96"/>
    </row>
    <row r="1848" spans="1:12">
      <c r="B1848" s="64" t="s">
        <v>132</v>
      </c>
      <c r="C1848" s="58" t="s">
        <v>39</v>
      </c>
      <c r="D1848" s="26">
        <v>40171.944000000003</v>
      </c>
      <c r="E1848" s="301"/>
      <c r="G1848" s="96"/>
    </row>
    <row r="1849" spans="1:12">
      <c r="B1849" s="64"/>
      <c r="C1849" s="65" t="s">
        <v>40</v>
      </c>
      <c r="D1849" s="26"/>
      <c r="E1849" s="301"/>
      <c r="G1849" s="96"/>
    </row>
    <row r="1850" spans="1:12">
      <c r="B1850" s="64" t="s">
        <v>71</v>
      </c>
      <c r="C1850" s="65" t="s">
        <v>41</v>
      </c>
      <c r="D1850" s="26">
        <v>34642.661</v>
      </c>
      <c r="E1850" s="301"/>
      <c r="G1850" s="96"/>
    </row>
    <row r="1851" spans="1:12">
      <c r="B1851" s="64" t="s">
        <v>133</v>
      </c>
      <c r="C1851" s="58" t="s">
        <v>51</v>
      </c>
      <c r="D1851" s="26">
        <f>D1852</f>
        <v>5371.6660000000002</v>
      </c>
      <c r="E1851" s="301"/>
      <c r="G1851" s="96"/>
    </row>
    <row r="1852" spans="1:12">
      <c r="B1852" s="64" t="s">
        <v>94</v>
      </c>
      <c r="C1852" s="59" t="s">
        <v>134</v>
      </c>
      <c r="D1852" s="110">
        <v>5371.6660000000002</v>
      </c>
      <c r="E1852" s="301"/>
      <c r="G1852" s="96"/>
    </row>
    <row r="1853" spans="1:12">
      <c r="B1853" s="64" t="s">
        <v>137</v>
      </c>
      <c r="C1853" s="60" t="s">
        <v>138</v>
      </c>
      <c r="D1853" s="26">
        <f>D1854+D1855+D1857</f>
        <v>46169.142</v>
      </c>
      <c r="E1853" s="301"/>
      <c r="G1853" s="96"/>
    </row>
    <row r="1854" spans="1:12">
      <c r="B1854" s="64" t="s">
        <v>69</v>
      </c>
      <c r="C1854" s="61" t="s">
        <v>139</v>
      </c>
      <c r="D1854" s="26">
        <v>46661.517999999996</v>
      </c>
      <c r="E1854" s="301"/>
      <c r="G1854" s="96"/>
    </row>
    <row r="1855" spans="1:12">
      <c r="B1855" s="276" t="s">
        <v>91</v>
      </c>
      <c r="C1855" s="145" t="s">
        <v>140</v>
      </c>
      <c r="D1855" s="37">
        <f>D1856</f>
        <v>95.623999999999995</v>
      </c>
      <c r="E1855" s="301"/>
      <c r="G1855" s="96"/>
    </row>
    <row r="1856" spans="1:12">
      <c r="B1856" s="151" t="s">
        <v>94</v>
      </c>
      <c r="C1856" s="176" t="s">
        <v>176</v>
      </c>
      <c r="D1856" s="37">
        <v>95.623999999999995</v>
      </c>
      <c r="E1856" s="301"/>
      <c r="G1856" s="96"/>
    </row>
    <row r="1857" spans="1:12">
      <c r="B1857" s="64" t="s">
        <v>142</v>
      </c>
      <c r="C1857" s="145" t="s">
        <v>143</v>
      </c>
      <c r="D1857" s="26">
        <f>D1858</f>
        <v>-588</v>
      </c>
      <c r="E1857" s="301"/>
      <c r="G1857" s="96"/>
    </row>
    <row r="1858" spans="1:12">
      <c r="B1858" s="64" t="s">
        <v>144</v>
      </c>
      <c r="C1858" s="146" t="s">
        <v>141</v>
      </c>
      <c r="D1858" s="26">
        <v>-588</v>
      </c>
      <c r="E1858" s="301"/>
      <c r="G1858" s="96"/>
    </row>
    <row r="1859" spans="1:12">
      <c r="B1859" s="64" t="s">
        <v>177</v>
      </c>
      <c r="C1859" s="62" t="s">
        <v>146</v>
      </c>
      <c r="D1859" s="26">
        <f>D1842-D1847+D1853</f>
        <v>1132.9819999999963</v>
      </c>
      <c r="E1859" s="301"/>
      <c r="G1859" s="96"/>
    </row>
    <row r="1860" spans="1:12">
      <c r="B1860" s="64" t="s">
        <v>178</v>
      </c>
      <c r="C1860" s="62" t="s">
        <v>148</v>
      </c>
      <c r="D1860" s="63">
        <v>-1132.982</v>
      </c>
      <c r="E1860" s="303">
        <f>D1859+D1860</f>
        <v>-3.637978807091713E-12</v>
      </c>
      <c r="G1860" s="96"/>
    </row>
    <row r="1861" spans="1:12" s="169" customFormat="1">
      <c r="A1861" s="19"/>
      <c r="B1861" s="86"/>
      <c r="C1861" s="87"/>
      <c r="D1861" s="88"/>
      <c r="E1861" s="302"/>
      <c r="F1861" s="19"/>
      <c r="G1861" s="19"/>
      <c r="H1861" s="40"/>
      <c r="I1861" s="19"/>
      <c r="J1861" s="19"/>
      <c r="K1861" s="19"/>
      <c r="L1861" s="19"/>
    </row>
    <row r="1862" spans="1:12" s="169" customFormat="1" ht="15" customHeight="1">
      <c r="A1862" s="19"/>
      <c r="B1862" s="6" t="s">
        <v>563</v>
      </c>
      <c r="C1862" s="94"/>
      <c r="D1862" s="33"/>
      <c r="E1862" s="302"/>
      <c r="F1862" s="19"/>
      <c r="G1862" s="19"/>
      <c r="H1862" s="40"/>
      <c r="I1862" s="19"/>
      <c r="J1862" s="19"/>
      <c r="K1862" s="19"/>
      <c r="L1862" s="19"/>
    </row>
    <row r="1863" spans="1:12" s="169" customFormat="1">
      <c r="A1863" s="19"/>
      <c r="B1863" s="44" t="s">
        <v>7</v>
      </c>
      <c r="C1863" s="84" t="s">
        <v>151</v>
      </c>
      <c r="D1863" s="117" t="s">
        <v>9</v>
      </c>
      <c r="E1863" s="302"/>
      <c r="F1863" s="19"/>
      <c r="G1863" s="19"/>
      <c r="H1863" s="40"/>
      <c r="I1863" s="19"/>
      <c r="J1863" s="19"/>
      <c r="K1863" s="19"/>
      <c r="L1863" s="19"/>
    </row>
    <row r="1864" spans="1:12" s="169" customFormat="1">
      <c r="A1864" s="19"/>
      <c r="B1864" s="107"/>
      <c r="C1864" s="108"/>
      <c r="D1864" s="118" t="s">
        <v>194</v>
      </c>
      <c r="E1864" s="302"/>
      <c r="F1864" s="19"/>
      <c r="G1864" s="19"/>
      <c r="H1864" s="40"/>
      <c r="I1864" s="19"/>
      <c r="J1864" s="19"/>
      <c r="K1864" s="19"/>
      <c r="L1864" s="19"/>
    </row>
    <row r="1865" spans="1:12" s="169" customFormat="1">
      <c r="A1865" s="19"/>
      <c r="B1865" s="242"/>
      <c r="C1865" s="119"/>
      <c r="D1865" s="120" t="s">
        <v>11</v>
      </c>
      <c r="E1865" s="302"/>
      <c r="F1865" s="19"/>
      <c r="G1865" s="19"/>
      <c r="H1865" s="40"/>
      <c r="I1865" s="19"/>
      <c r="J1865" s="19"/>
      <c r="K1865" s="19"/>
      <c r="L1865" s="19"/>
    </row>
    <row r="1866" spans="1:12" s="169" customFormat="1">
      <c r="A1866" s="19"/>
      <c r="B1866" s="98"/>
      <c r="C1866" s="121">
        <v>1</v>
      </c>
      <c r="D1866" s="75">
        <v>2</v>
      </c>
      <c r="E1866" s="302"/>
      <c r="F1866" s="19"/>
      <c r="G1866" s="19"/>
      <c r="H1866" s="40"/>
      <c r="I1866" s="19"/>
      <c r="J1866" s="19"/>
      <c r="K1866" s="19"/>
      <c r="L1866" s="19"/>
    </row>
    <row r="1867" spans="1:12" ht="30">
      <c r="B1867" s="53" t="s">
        <v>14</v>
      </c>
      <c r="C1867" s="122" t="s">
        <v>564</v>
      </c>
      <c r="D1867" s="123">
        <v>45543.61</v>
      </c>
      <c r="E1867" s="301"/>
      <c r="G1867" s="96"/>
    </row>
    <row r="1868" spans="1:12">
      <c r="B1868" s="100"/>
      <c r="C1868" s="85" t="s">
        <v>159</v>
      </c>
      <c r="D1868" s="63">
        <f>D1867</f>
        <v>45543.61</v>
      </c>
      <c r="E1868" s="303">
        <f>D1847-D1868</f>
        <v>0</v>
      </c>
      <c r="G1868" s="96"/>
    </row>
    <row r="1869" spans="1:12" s="169" customFormat="1">
      <c r="A1869" s="19"/>
      <c r="B1869" s="86"/>
      <c r="C1869" s="87"/>
      <c r="D1869" s="115"/>
      <c r="E1869" s="302"/>
      <c r="F1869" s="19"/>
      <c r="G1869" s="19"/>
      <c r="H1869" s="40"/>
      <c r="I1869" s="19"/>
      <c r="J1869" s="19"/>
      <c r="K1869" s="19"/>
      <c r="L1869" s="19"/>
    </row>
    <row r="1870" spans="1:12" s="169" customFormat="1" ht="31.5" customHeight="1">
      <c r="A1870" s="19"/>
      <c r="B1870" s="335" t="s">
        <v>565</v>
      </c>
      <c r="C1870" s="332"/>
      <c r="D1870" s="33"/>
      <c r="E1870" s="302"/>
      <c r="F1870" s="19"/>
      <c r="G1870" s="19"/>
      <c r="H1870" s="40"/>
      <c r="I1870" s="19"/>
      <c r="J1870" s="19"/>
      <c r="K1870" s="19"/>
      <c r="L1870" s="19"/>
    </row>
    <row r="1871" spans="1:12" s="169" customFormat="1">
      <c r="A1871" s="19"/>
      <c r="B1871" s="44" t="s">
        <v>7</v>
      </c>
      <c r="C1871" s="84" t="s">
        <v>8</v>
      </c>
      <c r="D1871" s="10" t="s">
        <v>9</v>
      </c>
      <c r="E1871" s="302"/>
      <c r="F1871" s="19"/>
      <c r="G1871" s="19"/>
      <c r="H1871" s="40"/>
      <c r="I1871" s="19"/>
      <c r="J1871" s="19"/>
      <c r="K1871" s="19"/>
      <c r="L1871" s="19"/>
    </row>
    <row r="1872" spans="1:12" s="169" customFormat="1">
      <c r="A1872" s="19"/>
      <c r="B1872" s="107"/>
      <c r="C1872" s="108"/>
      <c r="D1872" s="11" t="s">
        <v>10</v>
      </c>
      <c r="E1872" s="302"/>
      <c r="F1872" s="19"/>
      <c r="G1872" s="19"/>
      <c r="H1872" s="40"/>
      <c r="I1872" s="19"/>
      <c r="J1872" s="19"/>
      <c r="K1872" s="19"/>
      <c r="L1872" s="19"/>
    </row>
    <row r="1873" spans="1:12" s="169" customFormat="1">
      <c r="A1873" s="19"/>
      <c r="B1873" s="107"/>
      <c r="C1873" s="108"/>
      <c r="D1873" s="11" t="s">
        <v>11</v>
      </c>
      <c r="E1873" s="302"/>
      <c r="F1873" s="19"/>
      <c r="G1873" s="19"/>
      <c r="H1873" s="40"/>
      <c r="I1873" s="19"/>
      <c r="J1873" s="19"/>
      <c r="K1873" s="19"/>
      <c r="L1873" s="19"/>
    </row>
    <row r="1874" spans="1:12" s="169" customFormat="1">
      <c r="A1874" s="19"/>
      <c r="B1874" s="98"/>
      <c r="C1874" s="99">
        <v>1</v>
      </c>
      <c r="D1874" s="75">
        <v>2</v>
      </c>
      <c r="E1874" s="302"/>
      <c r="F1874" s="19"/>
      <c r="G1874" s="19"/>
      <c r="H1874" s="40"/>
      <c r="I1874" s="19"/>
      <c r="J1874" s="19"/>
      <c r="K1874" s="19"/>
      <c r="L1874" s="19"/>
    </row>
    <row r="1875" spans="1:12">
      <c r="B1875" s="64" t="s">
        <v>14</v>
      </c>
      <c r="C1875" s="85" t="s">
        <v>170</v>
      </c>
      <c r="D1875" s="63">
        <v>9698.3700000000008</v>
      </c>
      <c r="E1875" s="301"/>
      <c r="G1875" s="96"/>
    </row>
    <row r="1876" spans="1:12">
      <c r="B1876" s="64" t="s">
        <v>32</v>
      </c>
      <c r="C1876" s="85" t="s">
        <v>171</v>
      </c>
      <c r="D1876" s="63">
        <v>10517.552</v>
      </c>
      <c r="E1876" s="301"/>
      <c r="G1876" s="96"/>
    </row>
    <row r="1877" spans="1:12" s="169" customFormat="1">
      <c r="A1877" s="127"/>
      <c r="B1877" s="124"/>
      <c r="C1877" s="125"/>
      <c r="D1877" s="88"/>
      <c r="E1877" s="314"/>
      <c r="F1877" s="115"/>
      <c r="G1877" s="40"/>
      <c r="H1877" s="40"/>
      <c r="I1877" s="19"/>
      <c r="J1877" s="19"/>
      <c r="K1877" s="19"/>
      <c r="L1877" s="19"/>
    </row>
    <row r="1878" spans="1:12" s="169" customFormat="1">
      <c r="A1878" s="127"/>
      <c r="B1878" s="143" t="s">
        <v>566</v>
      </c>
      <c r="C1878" s="112"/>
      <c r="D1878" s="113"/>
      <c r="E1878" s="314"/>
      <c r="F1878" s="115"/>
      <c r="G1878" s="40"/>
      <c r="H1878" s="40"/>
      <c r="I1878" s="19"/>
      <c r="J1878" s="19"/>
      <c r="K1878" s="19"/>
      <c r="L1878" s="19"/>
    </row>
    <row r="1879" spans="1:12" s="169" customFormat="1" ht="15" customHeight="1">
      <c r="A1879" s="19"/>
      <c r="B1879" s="8" t="s">
        <v>567</v>
      </c>
      <c r="C1879" s="94"/>
      <c r="D1879" s="33"/>
      <c r="E1879" s="302"/>
      <c r="F1879" s="19"/>
      <c r="G1879" s="19"/>
      <c r="H1879" s="40"/>
      <c r="I1879" s="19"/>
      <c r="J1879" s="19"/>
      <c r="K1879" s="19"/>
      <c r="L1879" s="19"/>
    </row>
    <row r="1880" spans="1:12" s="169" customFormat="1">
      <c r="A1880" s="19"/>
      <c r="B1880" s="44" t="s">
        <v>7</v>
      </c>
      <c r="C1880" s="84" t="s">
        <v>8</v>
      </c>
      <c r="D1880" s="10" t="s">
        <v>9</v>
      </c>
      <c r="E1880" s="302"/>
      <c r="F1880" s="19"/>
      <c r="G1880" s="19"/>
      <c r="H1880" s="40"/>
      <c r="I1880" s="19"/>
      <c r="J1880" s="19"/>
      <c r="K1880" s="19"/>
      <c r="L1880" s="19"/>
    </row>
    <row r="1881" spans="1:12" s="169" customFormat="1">
      <c r="A1881" s="19"/>
      <c r="B1881" s="107"/>
      <c r="C1881" s="108"/>
      <c r="D1881" s="11" t="s">
        <v>10</v>
      </c>
      <c r="E1881" s="302"/>
      <c r="F1881" s="19"/>
      <c r="G1881" s="19"/>
      <c r="H1881" s="40"/>
      <c r="I1881" s="19"/>
      <c r="J1881" s="19"/>
      <c r="K1881" s="19"/>
      <c r="L1881" s="19"/>
    </row>
    <row r="1882" spans="1:12" s="169" customFormat="1">
      <c r="A1882" s="19"/>
      <c r="B1882" s="107"/>
      <c r="C1882" s="108"/>
      <c r="D1882" s="11" t="s">
        <v>11</v>
      </c>
      <c r="E1882" s="302"/>
      <c r="F1882" s="19"/>
      <c r="G1882" s="19"/>
      <c r="H1882" s="40"/>
      <c r="I1882" s="19"/>
      <c r="J1882" s="19"/>
      <c r="K1882" s="19"/>
      <c r="L1882" s="19"/>
    </row>
    <row r="1883" spans="1:12" s="169" customFormat="1">
      <c r="A1883" s="19"/>
      <c r="B1883" s="98"/>
      <c r="C1883" s="99">
        <v>1</v>
      </c>
      <c r="D1883" s="75">
        <v>2</v>
      </c>
      <c r="E1883" s="302"/>
      <c r="F1883" s="19"/>
      <c r="G1883" s="19"/>
      <c r="H1883" s="40"/>
      <c r="I1883" s="19"/>
      <c r="J1883" s="19"/>
      <c r="K1883" s="19"/>
      <c r="L1883" s="19"/>
    </row>
    <row r="1884" spans="1:12">
      <c r="B1884" s="64" t="s">
        <v>124</v>
      </c>
      <c r="C1884" s="60" t="s">
        <v>13</v>
      </c>
      <c r="D1884" s="26">
        <f>D1885</f>
        <v>6633.5910000000003</v>
      </c>
      <c r="E1884" s="301"/>
      <c r="G1884" s="96"/>
    </row>
    <row r="1885" spans="1:12">
      <c r="B1885" s="64" t="s">
        <v>69</v>
      </c>
      <c r="C1885" s="128" t="s">
        <v>125</v>
      </c>
      <c r="D1885" s="26">
        <f>SUM(D1886:D1889)</f>
        <v>6633.5910000000003</v>
      </c>
      <c r="E1885" s="301"/>
      <c r="G1885" s="96"/>
    </row>
    <row r="1886" spans="1:12">
      <c r="B1886" s="64" t="s">
        <v>71</v>
      </c>
      <c r="C1886" s="56" t="s">
        <v>174</v>
      </c>
      <c r="D1886" s="26">
        <v>3738.808</v>
      </c>
      <c r="E1886" s="301"/>
      <c r="G1886" s="96"/>
    </row>
    <row r="1887" spans="1:12">
      <c r="B1887" s="55" t="s">
        <v>77</v>
      </c>
      <c r="C1887" s="56" t="s">
        <v>568</v>
      </c>
      <c r="D1887" s="281">
        <v>2.5999999999999999E-2</v>
      </c>
      <c r="E1887" s="305"/>
      <c r="F1887" s="96"/>
      <c r="G1887" s="96"/>
    </row>
    <row r="1888" spans="1:12">
      <c r="B1888" s="64" t="s">
        <v>81</v>
      </c>
      <c r="C1888" s="56" t="s">
        <v>128</v>
      </c>
      <c r="D1888" s="26">
        <v>2884.5149999999999</v>
      </c>
      <c r="E1888" s="301"/>
      <c r="G1888" s="96"/>
    </row>
    <row r="1889" spans="1:12">
      <c r="B1889" s="55" t="s">
        <v>87</v>
      </c>
      <c r="C1889" s="56" t="s">
        <v>129</v>
      </c>
      <c r="D1889" s="37">
        <v>10.242000000000001</v>
      </c>
      <c r="E1889" s="301"/>
      <c r="G1889" s="96"/>
    </row>
    <row r="1890" spans="1:12">
      <c r="B1890" s="64" t="s">
        <v>175</v>
      </c>
      <c r="C1890" s="62" t="s">
        <v>131</v>
      </c>
      <c r="D1890" s="26">
        <f>D1891+D1894</f>
        <v>8244.6450000000004</v>
      </c>
      <c r="E1890" s="301"/>
      <c r="G1890" s="96"/>
    </row>
    <row r="1891" spans="1:12">
      <c r="B1891" s="64" t="s">
        <v>132</v>
      </c>
      <c r="C1891" s="58" t="s">
        <v>39</v>
      </c>
      <c r="D1891" s="26">
        <v>7825.3739999999998</v>
      </c>
      <c r="E1891" s="301"/>
      <c r="G1891" s="96"/>
    </row>
    <row r="1892" spans="1:12">
      <c r="B1892" s="64"/>
      <c r="C1892" s="65" t="s">
        <v>40</v>
      </c>
      <c r="D1892" s="26"/>
      <c r="E1892" s="301"/>
      <c r="G1892" s="96"/>
    </row>
    <row r="1893" spans="1:12">
      <c r="B1893" s="64" t="s">
        <v>71</v>
      </c>
      <c r="C1893" s="65" t="s">
        <v>41</v>
      </c>
      <c r="D1893" s="26">
        <v>6885.4549999999999</v>
      </c>
      <c r="E1893" s="301"/>
      <c r="G1893" s="96"/>
    </row>
    <row r="1894" spans="1:12">
      <c r="B1894" s="64" t="s">
        <v>133</v>
      </c>
      <c r="C1894" s="58" t="s">
        <v>51</v>
      </c>
      <c r="D1894" s="26">
        <f>D1895</f>
        <v>419.27100000000002</v>
      </c>
      <c r="E1894" s="301"/>
      <c r="G1894" s="96"/>
    </row>
    <row r="1895" spans="1:12">
      <c r="B1895" s="64" t="s">
        <v>94</v>
      </c>
      <c r="C1895" s="59" t="s">
        <v>134</v>
      </c>
      <c r="D1895" s="26">
        <v>419.27100000000002</v>
      </c>
      <c r="E1895" s="301"/>
      <c r="G1895" s="96"/>
    </row>
    <row r="1896" spans="1:12">
      <c r="B1896" s="64" t="s">
        <v>137</v>
      </c>
      <c r="C1896" s="60" t="s">
        <v>138</v>
      </c>
      <c r="D1896" s="26">
        <f>D1897+D1898+D1900</f>
        <v>1624.3639999999998</v>
      </c>
      <c r="E1896" s="301"/>
      <c r="G1896" s="96"/>
    </row>
    <row r="1897" spans="1:12">
      <c r="B1897" s="64" t="s">
        <v>69</v>
      </c>
      <c r="C1897" s="61" t="s">
        <v>139</v>
      </c>
      <c r="D1897" s="26">
        <v>2050.1509999999998</v>
      </c>
      <c r="E1897" s="301"/>
      <c r="G1897" s="96"/>
    </row>
    <row r="1898" spans="1:12">
      <c r="B1898" s="276" t="s">
        <v>91</v>
      </c>
      <c r="C1898" s="145" t="s">
        <v>140</v>
      </c>
      <c r="D1898" s="37">
        <f>D1899</f>
        <v>100</v>
      </c>
      <c r="E1898" s="301"/>
      <c r="G1898" s="96"/>
    </row>
    <row r="1899" spans="1:12">
      <c r="B1899" s="151" t="s">
        <v>94</v>
      </c>
      <c r="C1899" s="176" t="s">
        <v>176</v>
      </c>
      <c r="D1899" s="37">
        <v>100</v>
      </c>
      <c r="E1899" s="301"/>
      <c r="G1899" s="96"/>
    </row>
    <row r="1900" spans="1:12">
      <c r="B1900" s="32" t="s">
        <v>142</v>
      </c>
      <c r="C1900" s="145" t="s">
        <v>143</v>
      </c>
      <c r="D1900" s="37">
        <f>D1901</f>
        <v>-525.78700000000003</v>
      </c>
      <c r="E1900" s="301"/>
      <c r="G1900" s="96"/>
    </row>
    <row r="1901" spans="1:12">
      <c r="B1901" s="151" t="s">
        <v>144</v>
      </c>
      <c r="C1901" s="146" t="s">
        <v>141</v>
      </c>
      <c r="D1901" s="37">
        <v>-525.78700000000003</v>
      </c>
      <c r="E1901" s="301"/>
      <c r="G1901" s="96"/>
    </row>
    <row r="1902" spans="1:12">
      <c r="B1902" s="64" t="s">
        <v>177</v>
      </c>
      <c r="C1902" s="62" t="s">
        <v>146</v>
      </c>
      <c r="D1902" s="26">
        <f>D1884-D1890+D1896</f>
        <v>13.309999999999718</v>
      </c>
      <c r="E1902" s="301"/>
      <c r="G1902" s="96"/>
    </row>
    <row r="1903" spans="1:12">
      <c r="B1903" s="64" t="s">
        <v>178</v>
      </c>
      <c r="C1903" s="62" t="s">
        <v>148</v>
      </c>
      <c r="D1903" s="63">
        <v>-13.31</v>
      </c>
      <c r="E1903" s="303">
        <f>D1902+D1903</f>
        <v>-2.8244073746463982E-13</v>
      </c>
      <c r="G1903" s="96"/>
    </row>
    <row r="1904" spans="1:12" s="169" customFormat="1">
      <c r="A1904" s="19"/>
      <c r="B1904" s="111"/>
      <c r="C1904" s="112"/>
      <c r="D1904" s="113"/>
      <c r="E1904" s="302"/>
      <c r="F1904" s="19"/>
      <c r="G1904" s="19"/>
      <c r="H1904" s="40"/>
      <c r="I1904" s="19"/>
      <c r="J1904" s="19"/>
      <c r="K1904" s="19"/>
      <c r="L1904" s="19"/>
    </row>
    <row r="1905" spans="1:12" s="169" customFormat="1" ht="15" customHeight="1">
      <c r="A1905" s="19"/>
      <c r="B1905" s="6" t="s">
        <v>569</v>
      </c>
      <c r="C1905" s="94"/>
      <c r="D1905" s="33"/>
      <c r="E1905" s="302"/>
      <c r="F1905" s="19"/>
      <c r="G1905" s="19"/>
      <c r="H1905" s="40"/>
      <c r="I1905" s="19"/>
      <c r="J1905" s="19"/>
      <c r="K1905" s="19"/>
      <c r="L1905" s="19"/>
    </row>
    <row r="1906" spans="1:12" s="169" customFormat="1">
      <c r="A1906" s="19"/>
      <c r="B1906" s="44" t="s">
        <v>7</v>
      </c>
      <c r="C1906" s="84" t="s">
        <v>151</v>
      </c>
      <c r="D1906" s="117" t="s">
        <v>9</v>
      </c>
      <c r="E1906" s="302"/>
      <c r="F1906" s="19"/>
      <c r="G1906" s="19"/>
      <c r="H1906" s="40"/>
      <c r="I1906" s="19"/>
      <c r="J1906" s="19"/>
      <c r="K1906" s="19"/>
      <c r="L1906" s="19"/>
    </row>
    <row r="1907" spans="1:12" s="169" customFormat="1">
      <c r="A1907" s="19"/>
      <c r="B1907" s="107"/>
      <c r="C1907" s="108"/>
      <c r="D1907" s="118" t="s">
        <v>194</v>
      </c>
      <c r="E1907" s="302"/>
      <c r="F1907" s="19"/>
      <c r="G1907" s="19"/>
      <c r="H1907" s="40"/>
      <c r="I1907" s="19"/>
      <c r="J1907" s="19"/>
      <c r="K1907" s="19"/>
      <c r="L1907" s="19"/>
    </row>
    <row r="1908" spans="1:12" s="169" customFormat="1">
      <c r="A1908" s="19"/>
      <c r="B1908" s="242"/>
      <c r="C1908" s="119"/>
      <c r="D1908" s="120" t="s">
        <v>11</v>
      </c>
      <c r="E1908" s="302"/>
      <c r="F1908" s="19"/>
      <c r="G1908" s="19"/>
      <c r="H1908" s="40"/>
      <c r="I1908" s="19"/>
      <c r="J1908" s="19"/>
      <c r="K1908" s="19"/>
      <c r="L1908" s="19"/>
    </row>
    <row r="1909" spans="1:12" s="169" customFormat="1">
      <c r="A1909" s="19"/>
      <c r="B1909" s="98"/>
      <c r="C1909" s="121">
        <v>1</v>
      </c>
      <c r="D1909" s="75">
        <v>2</v>
      </c>
      <c r="E1909" s="302"/>
      <c r="F1909" s="19"/>
      <c r="G1909" s="19"/>
      <c r="H1909" s="40"/>
      <c r="I1909" s="19"/>
      <c r="J1909" s="19"/>
      <c r="K1909" s="19"/>
      <c r="L1909" s="19"/>
    </row>
    <row r="1910" spans="1:12" ht="30">
      <c r="B1910" s="53" t="s">
        <v>14</v>
      </c>
      <c r="C1910" s="122" t="s">
        <v>570</v>
      </c>
      <c r="D1910" s="123">
        <v>8244.6450000000004</v>
      </c>
      <c r="E1910" s="301"/>
      <c r="G1910" s="96"/>
    </row>
    <row r="1911" spans="1:12">
      <c r="B1911" s="100"/>
      <c r="C1911" s="85" t="s">
        <v>159</v>
      </c>
      <c r="D1911" s="63">
        <f>D1910</f>
        <v>8244.6450000000004</v>
      </c>
      <c r="E1911" s="303">
        <f>D1890-D1911</f>
        <v>0</v>
      </c>
      <c r="G1911" s="96"/>
    </row>
    <row r="1912" spans="1:12" s="169" customFormat="1">
      <c r="A1912" s="19"/>
      <c r="B1912" s="86"/>
      <c r="C1912" s="87"/>
      <c r="D1912" s="115"/>
      <c r="E1912" s="302"/>
      <c r="F1912" s="19"/>
      <c r="G1912" s="19"/>
      <c r="H1912" s="40"/>
      <c r="I1912" s="19"/>
      <c r="J1912" s="19"/>
      <c r="K1912" s="19"/>
      <c r="L1912" s="19"/>
    </row>
    <row r="1913" spans="1:12" s="169" customFormat="1" ht="30" customHeight="1">
      <c r="A1913" s="19"/>
      <c r="B1913" s="338" t="s">
        <v>571</v>
      </c>
      <c r="C1913" s="339"/>
      <c r="D1913" s="33"/>
      <c r="E1913" s="302"/>
      <c r="F1913" s="19"/>
      <c r="G1913" s="19"/>
      <c r="H1913" s="40"/>
      <c r="I1913" s="19"/>
      <c r="J1913" s="19"/>
      <c r="K1913" s="19"/>
      <c r="L1913" s="19"/>
    </row>
    <row r="1914" spans="1:12" s="169" customFormat="1">
      <c r="A1914" s="19"/>
      <c r="B1914" s="44" t="s">
        <v>7</v>
      </c>
      <c r="C1914" s="84" t="s">
        <v>8</v>
      </c>
      <c r="D1914" s="10" t="s">
        <v>9</v>
      </c>
      <c r="E1914" s="302"/>
      <c r="F1914" s="19"/>
      <c r="G1914" s="19"/>
      <c r="H1914" s="40"/>
      <c r="I1914" s="19"/>
      <c r="J1914" s="19"/>
      <c r="K1914" s="19"/>
      <c r="L1914" s="19"/>
    </row>
    <row r="1915" spans="1:12" s="169" customFormat="1">
      <c r="A1915" s="19"/>
      <c r="B1915" s="107"/>
      <c r="C1915" s="108"/>
      <c r="D1915" s="11" t="s">
        <v>10</v>
      </c>
      <c r="E1915" s="302"/>
      <c r="F1915" s="19"/>
      <c r="G1915" s="19"/>
      <c r="H1915" s="40"/>
      <c r="I1915" s="19"/>
      <c r="J1915" s="19"/>
      <c r="K1915" s="19"/>
      <c r="L1915" s="19"/>
    </row>
    <row r="1916" spans="1:12" s="169" customFormat="1">
      <c r="A1916" s="19"/>
      <c r="B1916" s="107"/>
      <c r="C1916" s="108"/>
      <c r="D1916" s="11" t="s">
        <v>11</v>
      </c>
      <c r="E1916" s="302"/>
      <c r="F1916" s="19"/>
      <c r="G1916" s="19"/>
      <c r="H1916" s="40"/>
      <c r="I1916" s="19"/>
      <c r="J1916" s="19"/>
      <c r="K1916" s="19"/>
      <c r="L1916" s="19"/>
    </row>
    <row r="1917" spans="1:12" s="169" customFormat="1">
      <c r="A1917" s="19"/>
      <c r="B1917" s="98"/>
      <c r="C1917" s="99">
        <v>1</v>
      </c>
      <c r="D1917" s="75">
        <v>2</v>
      </c>
      <c r="E1917" s="302"/>
      <c r="F1917" s="19"/>
      <c r="G1917" s="19"/>
      <c r="H1917" s="40"/>
      <c r="I1917" s="19"/>
      <c r="J1917" s="19"/>
      <c r="K1917" s="19"/>
      <c r="L1917" s="19"/>
    </row>
    <row r="1918" spans="1:12">
      <c r="B1918" s="64" t="s">
        <v>14</v>
      </c>
      <c r="C1918" s="85" t="s">
        <v>170</v>
      </c>
      <c r="D1918" s="63">
        <v>1246.6479999999999</v>
      </c>
      <c r="E1918" s="301"/>
      <c r="G1918" s="96"/>
    </row>
    <row r="1919" spans="1:12">
      <c r="B1919" s="64" t="s">
        <v>32</v>
      </c>
      <c r="C1919" s="85" t="s">
        <v>171</v>
      </c>
      <c r="D1919" s="63">
        <v>1362.3679999999999</v>
      </c>
      <c r="E1919" s="301"/>
      <c r="G1919" s="96"/>
    </row>
    <row r="1920" spans="1:12" s="169" customFormat="1">
      <c r="A1920" s="127"/>
      <c r="B1920" s="124"/>
      <c r="C1920" s="125"/>
      <c r="D1920" s="88"/>
      <c r="E1920" s="314"/>
      <c r="F1920" s="115"/>
      <c r="G1920" s="40"/>
      <c r="H1920" s="40"/>
      <c r="I1920" s="19"/>
      <c r="J1920" s="19"/>
      <c r="K1920" s="19"/>
      <c r="L1920" s="19"/>
    </row>
    <row r="1921" spans="1:12" s="169" customFormat="1">
      <c r="A1921" s="127"/>
      <c r="B1921" s="143" t="s">
        <v>572</v>
      </c>
      <c r="C1921" s="112"/>
      <c r="D1921" s="113"/>
      <c r="E1921" s="314"/>
      <c r="F1921" s="115"/>
      <c r="G1921" s="40"/>
      <c r="H1921" s="40"/>
      <c r="I1921" s="19"/>
      <c r="J1921" s="19"/>
      <c r="K1921" s="19"/>
      <c r="L1921" s="19"/>
    </row>
    <row r="1922" spans="1:12" s="169" customFormat="1" ht="15" customHeight="1">
      <c r="A1922" s="19"/>
      <c r="B1922" s="8" t="s">
        <v>573</v>
      </c>
      <c r="C1922" s="94"/>
      <c r="D1922" s="33"/>
      <c r="E1922" s="302"/>
      <c r="F1922" s="19"/>
      <c r="G1922" s="19"/>
      <c r="H1922" s="40"/>
      <c r="I1922" s="19"/>
      <c r="J1922" s="19"/>
      <c r="K1922" s="19"/>
      <c r="L1922" s="19"/>
    </row>
    <row r="1923" spans="1:12" s="169" customFormat="1">
      <c r="A1923" s="19"/>
      <c r="B1923" s="44" t="s">
        <v>7</v>
      </c>
      <c r="C1923" s="84" t="s">
        <v>8</v>
      </c>
      <c r="D1923" s="10" t="s">
        <v>9</v>
      </c>
      <c r="E1923" s="302"/>
      <c r="F1923" s="19"/>
      <c r="G1923" s="19"/>
      <c r="H1923" s="40"/>
      <c r="I1923" s="19"/>
      <c r="J1923" s="19"/>
      <c r="K1923" s="19"/>
      <c r="L1923" s="19"/>
    </row>
    <row r="1924" spans="1:12" s="169" customFormat="1">
      <c r="A1924" s="19"/>
      <c r="B1924" s="107"/>
      <c r="C1924" s="108"/>
      <c r="D1924" s="11" t="s">
        <v>10</v>
      </c>
      <c r="E1924" s="302"/>
      <c r="F1924" s="19"/>
      <c r="G1924" s="19"/>
      <c r="H1924" s="40"/>
      <c r="I1924" s="19"/>
      <c r="J1924" s="19"/>
      <c r="K1924" s="19"/>
      <c r="L1924" s="19"/>
    </row>
    <row r="1925" spans="1:12" s="169" customFormat="1">
      <c r="A1925" s="19"/>
      <c r="B1925" s="107"/>
      <c r="C1925" s="108"/>
      <c r="D1925" s="11" t="s">
        <v>11</v>
      </c>
      <c r="E1925" s="302"/>
      <c r="F1925" s="19"/>
      <c r="G1925" s="19"/>
      <c r="H1925" s="40"/>
      <c r="I1925" s="19"/>
      <c r="J1925" s="19"/>
      <c r="K1925" s="19"/>
      <c r="L1925" s="19"/>
    </row>
    <row r="1926" spans="1:12" s="169" customFormat="1">
      <c r="A1926" s="19"/>
      <c r="B1926" s="98"/>
      <c r="C1926" s="99">
        <v>1</v>
      </c>
      <c r="D1926" s="75">
        <v>2</v>
      </c>
      <c r="E1926" s="302"/>
      <c r="F1926" s="19"/>
      <c r="G1926" s="19"/>
      <c r="H1926" s="40"/>
      <c r="I1926" s="19"/>
      <c r="J1926" s="19"/>
      <c r="K1926" s="19"/>
      <c r="L1926" s="19"/>
    </row>
    <row r="1927" spans="1:12">
      <c r="B1927" s="64" t="s">
        <v>124</v>
      </c>
      <c r="C1927" s="60" t="s">
        <v>13</v>
      </c>
      <c r="D1927" s="26">
        <f>D1928</f>
        <v>113202.28300000001</v>
      </c>
      <c r="E1927" s="301"/>
      <c r="G1927" s="96"/>
    </row>
    <row r="1928" spans="1:12">
      <c r="B1928" s="64" t="s">
        <v>69</v>
      </c>
      <c r="C1928" s="128" t="s">
        <v>125</v>
      </c>
      <c r="D1928" s="26">
        <f>SUM(D1929:D1931)</f>
        <v>113202.28300000001</v>
      </c>
      <c r="E1928" s="301"/>
      <c r="G1928" s="96"/>
    </row>
    <row r="1929" spans="1:12">
      <c r="B1929" s="64" t="s">
        <v>71</v>
      </c>
      <c r="C1929" s="56" t="s">
        <v>174</v>
      </c>
      <c r="D1929" s="26">
        <v>112983.611</v>
      </c>
      <c r="E1929" s="301"/>
      <c r="G1929" s="96"/>
    </row>
    <row r="1930" spans="1:12">
      <c r="B1930" s="64" t="s">
        <v>77</v>
      </c>
      <c r="C1930" s="56" t="s">
        <v>128</v>
      </c>
      <c r="D1930" s="26">
        <v>58.371000000000002</v>
      </c>
      <c r="E1930" s="301"/>
      <c r="G1930" s="96"/>
    </row>
    <row r="1931" spans="1:12">
      <c r="B1931" s="55" t="s">
        <v>81</v>
      </c>
      <c r="C1931" s="56" t="s">
        <v>129</v>
      </c>
      <c r="D1931" s="37">
        <v>160.30099999999999</v>
      </c>
      <c r="E1931" s="301"/>
      <c r="G1931" s="96"/>
    </row>
    <row r="1932" spans="1:12">
      <c r="B1932" s="64" t="s">
        <v>175</v>
      </c>
      <c r="C1932" s="62" t="s">
        <v>131</v>
      </c>
      <c r="D1932" s="26">
        <f>D1933+D1936</f>
        <v>25115.688999999998</v>
      </c>
      <c r="E1932" s="301"/>
      <c r="G1932" s="96"/>
    </row>
    <row r="1933" spans="1:12">
      <c r="B1933" s="64" t="s">
        <v>132</v>
      </c>
      <c r="C1933" s="58" t="s">
        <v>39</v>
      </c>
      <c r="D1933" s="26">
        <v>16243.384</v>
      </c>
      <c r="E1933" s="301"/>
      <c r="G1933" s="96"/>
    </row>
    <row r="1934" spans="1:12">
      <c r="B1934" s="64"/>
      <c r="C1934" s="65" t="s">
        <v>40</v>
      </c>
      <c r="D1934" s="26"/>
      <c r="E1934" s="301"/>
      <c r="G1934" s="96"/>
    </row>
    <row r="1935" spans="1:12">
      <c r="B1935" s="64" t="s">
        <v>71</v>
      </c>
      <c r="C1935" s="65" t="s">
        <v>41</v>
      </c>
      <c r="D1935" s="26">
        <v>13008.596</v>
      </c>
      <c r="E1935" s="301"/>
      <c r="G1935" s="96"/>
    </row>
    <row r="1936" spans="1:12">
      <c r="B1936" s="64" t="s">
        <v>133</v>
      </c>
      <c r="C1936" s="58" t="s">
        <v>51</v>
      </c>
      <c r="D1936" s="26">
        <f>D1937</f>
        <v>8872.3050000000003</v>
      </c>
      <c r="E1936" s="301"/>
      <c r="G1936" s="96"/>
    </row>
    <row r="1937" spans="1:12">
      <c r="B1937" s="64" t="s">
        <v>94</v>
      </c>
      <c r="C1937" s="59" t="s">
        <v>134</v>
      </c>
      <c r="D1937" s="26">
        <v>8872.3050000000003</v>
      </c>
      <c r="E1937" s="301"/>
      <c r="G1937" s="96"/>
    </row>
    <row r="1938" spans="1:12">
      <c r="B1938" s="64" t="s">
        <v>137</v>
      </c>
      <c r="C1938" s="60" t="s">
        <v>138</v>
      </c>
      <c r="D1938" s="26">
        <f>D1939+D1940</f>
        <v>-88086.523000000001</v>
      </c>
      <c r="E1938" s="301"/>
      <c r="G1938" s="96"/>
    </row>
    <row r="1939" spans="1:12">
      <c r="B1939" s="53" t="s">
        <v>69</v>
      </c>
      <c r="C1939" s="61" t="s">
        <v>139</v>
      </c>
      <c r="D1939" s="37">
        <v>-5458.9229999999998</v>
      </c>
      <c r="E1939" s="301"/>
      <c r="G1939" s="96"/>
    </row>
    <row r="1940" spans="1:12">
      <c r="B1940" s="64" t="s">
        <v>69</v>
      </c>
      <c r="C1940" s="145" t="s">
        <v>140</v>
      </c>
      <c r="D1940" s="26">
        <f>D1941</f>
        <v>-82627.600000000006</v>
      </c>
      <c r="E1940" s="301"/>
      <c r="G1940" s="96"/>
    </row>
    <row r="1941" spans="1:12">
      <c r="B1941" s="64" t="s">
        <v>71</v>
      </c>
      <c r="C1941" s="146" t="s">
        <v>141</v>
      </c>
      <c r="D1941" s="26">
        <v>-82627.600000000006</v>
      </c>
      <c r="E1941" s="301"/>
      <c r="G1941" s="96"/>
    </row>
    <row r="1942" spans="1:12">
      <c r="B1942" s="64" t="s">
        <v>177</v>
      </c>
      <c r="C1942" s="62" t="s">
        <v>146</v>
      </c>
      <c r="D1942" s="26">
        <f>D1927-D1932+D1938</f>
        <v>7.1000000010826625E-2</v>
      </c>
      <c r="E1942" s="301"/>
      <c r="G1942" s="96"/>
    </row>
    <row r="1943" spans="1:12">
      <c r="B1943" s="64" t="s">
        <v>178</v>
      </c>
      <c r="C1943" s="62" t="s">
        <v>148</v>
      </c>
      <c r="D1943" s="63">
        <v>-7.0999999999999994E-2</v>
      </c>
      <c r="E1943" s="303">
        <f>D1942+D1943</f>
        <v>1.0826631258176178E-11</v>
      </c>
      <c r="G1943" s="96"/>
    </row>
    <row r="1944" spans="1:12" s="169" customFormat="1">
      <c r="A1944" s="19"/>
      <c r="B1944" s="111"/>
      <c r="C1944" s="112"/>
      <c r="D1944" s="113"/>
      <c r="E1944" s="302"/>
      <c r="F1944" s="19"/>
      <c r="G1944" s="19"/>
      <c r="H1944" s="40"/>
      <c r="I1944" s="19"/>
      <c r="J1944" s="19"/>
      <c r="K1944" s="19"/>
      <c r="L1944" s="19"/>
    </row>
    <row r="1945" spans="1:12" s="169" customFormat="1" ht="15" customHeight="1">
      <c r="A1945" s="19"/>
      <c r="B1945" s="6" t="s">
        <v>574</v>
      </c>
      <c r="C1945" s="94"/>
      <c r="D1945" s="33"/>
      <c r="E1945" s="302"/>
      <c r="F1945" s="19"/>
      <c r="G1945" s="19"/>
      <c r="H1945" s="40"/>
      <c r="I1945" s="19"/>
      <c r="J1945" s="19"/>
      <c r="K1945" s="19"/>
      <c r="L1945" s="19"/>
    </row>
    <row r="1946" spans="1:12" s="169" customFormat="1">
      <c r="A1946" s="19"/>
      <c r="B1946" s="44" t="s">
        <v>7</v>
      </c>
      <c r="C1946" s="84" t="s">
        <v>151</v>
      </c>
      <c r="D1946" s="117" t="s">
        <v>9</v>
      </c>
      <c r="E1946" s="302"/>
      <c r="F1946" s="19"/>
      <c r="G1946" s="19"/>
      <c r="H1946" s="40"/>
      <c r="I1946" s="19"/>
      <c r="J1946" s="19"/>
      <c r="K1946" s="19"/>
      <c r="L1946" s="19"/>
    </row>
    <row r="1947" spans="1:12" s="169" customFormat="1">
      <c r="A1947" s="19"/>
      <c r="B1947" s="107"/>
      <c r="C1947" s="108"/>
      <c r="D1947" s="118" t="s">
        <v>194</v>
      </c>
      <c r="E1947" s="302"/>
      <c r="F1947" s="19"/>
      <c r="G1947" s="19"/>
      <c r="H1947" s="40"/>
      <c r="I1947" s="19"/>
      <c r="J1947" s="19"/>
      <c r="K1947" s="19"/>
      <c r="L1947" s="19"/>
    </row>
    <row r="1948" spans="1:12" s="169" customFormat="1">
      <c r="A1948" s="19"/>
      <c r="B1948" s="242"/>
      <c r="C1948" s="119"/>
      <c r="D1948" s="120" t="s">
        <v>11</v>
      </c>
      <c r="E1948" s="302"/>
      <c r="F1948" s="19"/>
      <c r="G1948" s="19"/>
      <c r="H1948" s="40"/>
      <c r="I1948" s="19"/>
      <c r="J1948" s="19"/>
      <c r="K1948" s="19"/>
      <c r="L1948" s="19"/>
    </row>
    <row r="1949" spans="1:12" s="169" customFormat="1">
      <c r="A1949" s="19"/>
      <c r="B1949" s="98"/>
      <c r="C1949" s="121">
        <v>1</v>
      </c>
      <c r="D1949" s="75">
        <v>2</v>
      </c>
      <c r="E1949" s="302"/>
      <c r="F1949" s="19"/>
      <c r="G1949" s="19"/>
      <c r="H1949" s="40"/>
      <c r="I1949" s="19"/>
      <c r="J1949" s="19"/>
      <c r="K1949" s="19"/>
      <c r="L1949" s="19"/>
    </row>
    <row r="1950" spans="1:12">
      <c r="B1950" s="53" t="s">
        <v>14</v>
      </c>
      <c r="C1950" s="122" t="s">
        <v>575</v>
      </c>
      <c r="D1950" s="123">
        <v>25115.688999999998</v>
      </c>
      <c r="E1950" s="301"/>
      <c r="G1950" s="96"/>
    </row>
    <row r="1951" spans="1:12">
      <c r="B1951" s="100"/>
      <c r="C1951" s="85" t="s">
        <v>159</v>
      </c>
      <c r="D1951" s="63">
        <f>D1950</f>
        <v>25115.688999999998</v>
      </c>
      <c r="E1951" s="303">
        <f>D1932-D1951</f>
        <v>0</v>
      </c>
      <c r="G1951" s="96"/>
    </row>
    <row r="1952" spans="1:12" s="169" customFormat="1">
      <c r="A1952" s="19"/>
      <c r="B1952" s="86"/>
      <c r="C1952" s="87"/>
      <c r="D1952" s="115"/>
      <c r="E1952" s="302"/>
      <c r="F1952" s="19"/>
      <c r="G1952" s="19"/>
      <c r="H1952" s="40"/>
      <c r="I1952" s="19"/>
      <c r="J1952" s="19"/>
      <c r="K1952" s="19"/>
      <c r="L1952" s="19"/>
    </row>
    <row r="1953" spans="1:12" s="169" customFormat="1" ht="31.5" customHeight="1">
      <c r="A1953" s="19"/>
      <c r="B1953" s="338" t="s">
        <v>576</v>
      </c>
      <c r="C1953" s="339"/>
      <c r="D1953" s="33"/>
      <c r="E1953" s="302"/>
      <c r="F1953" s="19"/>
      <c r="G1953" s="19"/>
      <c r="H1953" s="40"/>
      <c r="I1953" s="19"/>
      <c r="J1953" s="19"/>
      <c r="K1953" s="19"/>
      <c r="L1953" s="19"/>
    </row>
    <row r="1954" spans="1:12" s="169" customFormat="1">
      <c r="A1954" s="19"/>
      <c r="B1954" s="44" t="s">
        <v>7</v>
      </c>
      <c r="C1954" s="84" t="s">
        <v>8</v>
      </c>
      <c r="D1954" s="10" t="s">
        <v>9</v>
      </c>
      <c r="E1954" s="302"/>
      <c r="F1954" s="19"/>
      <c r="G1954" s="19"/>
      <c r="H1954" s="40"/>
      <c r="I1954" s="19"/>
      <c r="J1954" s="19"/>
      <c r="K1954" s="19"/>
      <c r="L1954" s="19"/>
    </row>
    <row r="1955" spans="1:12" s="169" customFormat="1">
      <c r="A1955" s="19"/>
      <c r="B1955" s="107"/>
      <c r="C1955" s="108"/>
      <c r="D1955" s="11" t="s">
        <v>10</v>
      </c>
      <c r="E1955" s="302"/>
      <c r="F1955" s="19"/>
      <c r="G1955" s="19"/>
      <c r="H1955" s="40"/>
      <c r="I1955" s="19"/>
      <c r="J1955" s="19"/>
      <c r="K1955" s="19"/>
      <c r="L1955" s="19"/>
    </row>
    <row r="1956" spans="1:12" s="169" customFormat="1">
      <c r="A1956" s="19"/>
      <c r="B1956" s="107"/>
      <c r="C1956" s="108"/>
      <c r="D1956" s="11" t="s">
        <v>11</v>
      </c>
      <c r="E1956" s="302"/>
      <c r="F1956" s="19"/>
      <c r="G1956" s="19"/>
      <c r="H1956" s="40"/>
      <c r="I1956" s="19"/>
      <c r="J1956" s="19"/>
      <c r="K1956" s="19"/>
      <c r="L1956" s="19"/>
    </row>
    <row r="1957" spans="1:12" s="169" customFormat="1">
      <c r="A1957" s="19"/>
      <c r="B1957" s="98"/>
      <c r="C1957" s="99">
        <v>1</v>
      </c>
      <c r="D1957" s="75">
        <v>2</v>
      </c>
      <c r="E1957" s="302"/>
      <c r="F1957" s="19"/>
      <c r="G1957" s="19"/>
      <c r="H1957" s="40"/>
      <c r="I1957" s="19"/>
      <c r="J1957" s="19"/>
      <c r="K1957" s="19"/>
      <c r="L1957" s="19"/>
    </row>
    <row r="1958" spans="1:12">
      <c r="B1958" s="64" t="s">
        <v>14</v>
      </c>
      <c r="C1958" s="85" t="s">
        <v>170</v>
      </c>
      <c r="D1958" s="63">
        <v>5679.1440000000002</v>
      </c>
      <c r="E1958" s="301"/>
      <c r="G1958" s="96"/>
    </row>
    <row r="1959" spans="1:12">
      <c r="B1959" s="64" t="s">
        <v>32</v>
      </c>
      <c r="C1959" s="85" t="s">
        <v>171</v>
      </c>
      <c r="D1959" s="63">
        <v>7367.2049999999999</v>
      </c>
      <c r="E1959" s="301"/>
      <c r="G1959" s="96"/>
    </row>
    <row r="1960" spans="1:12" s="169" customFormat="1">
      <c r="A1960" s="127"/>
      <c r="B1960" s="124"/>
      <c r="C1960" s="125"/>
      <c r="D1960" s="88"/>
      <c r="E1960" s="314"/>
      <c r="F1960" s="115"/>
      <c r="G1960" s="40"/>
      <c r="H1960" s="40"/>
      <c r="I1960" s="19"/>
      <c r="J1960" s="19"/>
      <c r="K1960" s="19"/>
      <c r="L1960" s="19"/>
    </row>
    <row r="1961" spans="1:12" s="169" customFormat="1">
      <c r="A1961" s="127"/>
      <c r="B1961" s="143" t="s">
        <v>577</v>
      </c>
      <c r="C1961" s="112"/>
      <c r="D1961" s="113"/>
      <c r="E1961" s="314"/>
      <c r="F1961" s="115"/>
      <c r="G1961" s="40"/>
      <c r="H1961" s="40"/>
      <c r="I1961" s="19"/>
      <c r="J1961" s="19"/>
      <c r="K1961" s="19"/>
      <c r="L1961" s="19"/>
    </row>
    <row r="1962" spans="1:12" s="169" customFormat="1" ht="15" customHeight="1">
      <c r="A1962" s="19"/>
      <c r="B1962" s="8" t="s">
        <v>578</v>
      </c>
      <c r="C1962" s="94"/>
      <c r="D1962" s="33"/>
      <c r="E1962" s="302"/>
      <c r="F1962" s="19"/>
      <c r="G1962" s="19"/>
      <c r="H1962" s="40"/>
      <c r="I1962" s="19"/>
      <c r="J1962" s="19"/>
      <c r="K1962" s="19"/>
      <c r="L1962" s="19"/>
    </row>
    <row r="1963" spans="1:12" s="169" customFormat="1">
      <c r="A1963" s="19"/>
      <c r="B1963" s="44" t="s">
        <v>7</v>
      </c>
      <c r="C1963" s="84" t="s">
        <v>8</v>
      </c>
      <c r="D1963" s="10" t="s">
        <v>9</v>
      </c>
      <c r="E1963" s="302"/>
      <c r="F1963" s="19"/>
      <c r="G1963" s="19"/>
      <c r="H1963" s="40"/>
      <c r="I1963" s="19"/>
      <c r="J1963" s="19"/>
      <c r="K1963" s="19"/>
      <c r="L1963" s="19"/>
    </row>
    <row r="1964" spans="1:12" s="169" customFormat="1">
      <c r="A1964" s="19"/>
      <c r="B1964" s="107"/>
      <c r="C1964" s="108"/>
      <c r="D1964" s="11" t="s">
        <v>10</v>
      </c>
      <c r="E1964" s="302"/>
      <c r="F1964" s="19"/>
      <c r="G1964" s="19"/>
      <c r="H1964" s="40"/>
      <c r="I1964" s="19"/>
      <c r="J1964" s="19"/>
      <c r="K1964" s="19"/>
      <c r="L1964" s="19"/>
    </row>
    <row r="1965" spans="1:12" s="169" customFormat="1">
      <c r="A1965" s="166"/>
      <c r="B1965" s="107"/>
      <c r="C1965" s="108"/>
      <c r="D1965" s="11" t="s">
        <v>11</v>
      </c>
      <c r="E1965" s="302"/>
      <c r="F1965" s="19"/>
      <c r="G1965" s="19"/>
      <c r="H1965" s="40"/>
      <c r="I1965" s="19"/>
      <c r="J1965" s="19"/>
      <c r="K1965" s="19"/>
      <c r="L1965" s="19"/>
    </row>
    <row r="1966" spans="1:12" s="169" customFormat="1">
      <c r="A1966" s="127"/>
      <c r="B1966" s="98"/>
      <c r="C1966" s="99">
        <v>1</v>
      </c>
      <c r="D1966" s="75">
        <v>2</v>
      </c>
      <c r="E1966" s="302"/>
      <c r="F1966" s="19"/>
      <c r="G1966" s="19"/>
      <c r="H1966" s="40"/>
      <c r="I1966" s="19"/>
      <c r="J1966" s="19"/>
      <c r="K1966" s="19"/>
      <c r="L1966" s="19"/>
    </row>
    <row r="1967" spans="1:12">
      <c r="B1967" s="64" t="s">
        <v>124</v>
      </c>
      <c r="C1967" s="60" t="s">
        <v>13</v>
      </c>
      <c r="D1967" s="26">
        <f>D1968</f>
        <v>1260.2830000000001</v>
      </c>
      <c r="E1967" s="301"/>
      <c r="G1967" s="96"/>
    </row>
    <row r="1968" spans="1:12">
      <c r="B1968" s="64" t="s">
        <v>69</v>
      </c>
      <c r="C1968" s="128" t="s">
        <v>125</v>
      </c>
      <c r="D1968" s="26">
        <f>SUM(D1969:D1971)</f>
        <v>1260.2830000000001</v>
      </c>
      <c r="E1968" s="301"/>
      <c r="G1968" s="96"/>
    </row>
    <row r="1969" spans="1:12">
      <c r="B1969" s="64" t="s">
        <v>71</v>
      </c>
      <c r="C1969" s="56" t="s">
        <v>174</v>
      </c>
      <c r="D1969" s="26">
        <v>1125.143</v>
      </c>
      <c r="E1969" s="301"/>
      <c r="G1969" s="96"/>
    </row>
    <row r="1970" spans="1:12">
      <c r="B1970" s="55" t="s">
        <v>77</v>
      </c>
      <c r="C1970" s="56" t="s">
        <v>128</v>
      </c>
      <c r="D1970" s="37">
        <v>133.74</v>
      </c>
      <c r="E1970" s="301"/>
      <c r="G1970" s="96"/>
    </row>
    <row r="1971" spans="1:12">
      <c r="B1971" s="55" t="s">
        <v>81</v>
      </c>
      <c r="C1971" s="56" t="s">
        <v>129</v>
      </c>
      <c r="D1971" s="37">
        <v>1.4</v>
      </c>
      <c r="E1971" s="301"/>
      <c r="G1971" s="96"/>
    </row>
    <row r="1972" spans="1:12">
      <c r="B1972" s="64" t="s">
        <v>175</v>
      </c>
      <c r="C1972" s="62" t="s">
        <v>131</v>
      </c>
      <c r="D1972" s="26">
        <f>D1973+D1976</f>
        <v>3263.3630000000003</v>
      </c>
      <c r="E1972" s="301"/>
      <c r="G1972" s="96"/>
    </row>
    <row r="1973" spans="1:12">
      <c r="B1973" s="64" t="s">
        <v>132</v>
      </c>
      <c r="C1973" s="58" t="s">
        <v>39</v>
      </c>
      <c r="D1973" s="26">
        <v>3217.8</v>
      </c>
      <c r="E1973" s="301"/>
      <c r="G1973" s="96"/>
    </row>
    <row r="1974" spans="1:12">
      <c r="B1974" s="64"/>
      <c r="C1974" s="65" t="s">
        <v>40</v>
      </c>
      <c r="D1974" s="26"/>
      <c r="E1974" s="301"/>
      <c r="G1974" s="96"/>
    </row>
    <row r="1975" spans="1:12">
      <c r="B1975" s="64" t="s">
        <v>71</v>
      </c>
      <c r="C1975" s="65" t="s">
        <v>41</v>
      </c>
      <c r="D1975" s="26">
        <v>2599.9780000000001</v>
      </c>
      <c r="E1975" s="301"/>
      <c r="G1975" s="96"/>
    </row>
    <row r="1976" spans="1:12">
      <c r="B1976" s="64" t="s">
        <v>133</v>
      </c>
      <c r="C1976" s="58" t="s">
        <v>51</v>
      </c>
      <c r="D1976" s="26">
        <f>D1977</f>
        <v>45.563000000000002</v>
      </c>
      <c r="E1976" s="301"/>
      <c r="G1976" s="96"/>
    </row>
    <row r="1977" spans="1:12">
      <c r="B1977" s="64" t="s">
        <v>94</v>
      </c>
      <c r="C1977" s="59" t="s">
        <v>134</v>
      </c>
      <c r="D1977" s="110">
        <v>45.563000000000002</v>
      </c>
      <c r="E1977" s="301"/>
      <c r="G1977" s="96"/>
    </row>
    <row r="1978" spans="1:12">
      <c r="B1978" s="64" t="s">
        <v>137</v>
      </c>
      <c r="C1978" s="60" t="s">
        <v>138</v>
      </c>
      <c r="D1978" s="26">
        <f>D1979</f>
        <v>2003.08</v>
      </c>
      <c r="E1978" s="301"/>
      <c r="G1978" s="96"/>
    </row>
    <row r="1979" spans="1:12">
      <c r="B1979" s="64" t="s">
        <v>69</v>
      </c>
      <c r="C1979" s="61" t="s">
        <v>139</v>
      </c>
      <c r="D1979" s="26">
        <v>2003.08</v>
      </c>
      <c r="E1979" s="301"/>
      <c r="G1979" s="96"/>
    </row>
    <row r="1980" spans="1:12">
      <c r="B1980" s="64" t="s">
        <v>177</v>
      </c>
      <c r="C1980" s="62" t="s">
        <v>146</v>
      </c>
      <c r="D1980" s="26">
        <f>D1967-D1972+D1978</f>
        <v>0</v>
      </c>
      <c r="E1980" s="301"/>
      <c r="G1980" s="96"/>
    </row>
    <row r="1981" spans="1:12">
      <c r="B1981" s="64" t="s">
        <v>178</v>
      </c>
      <c r="C1981" s="62" t="s">
        <v>148</v>
      </c>
      <c r="D1981" s="63">
        <v>0</v>
      </c>
      <c r="E1981" s="303">
        <f>D1980+D1981</f>
        <v>0</v>
      </c>
      <c r="G1981" s="96"/>
    </row>
    <row r="1982" spans="1:12" s="169" customFormat="1">
      <c r="A1982" s="19"/>
      <c r="B1982" s="111"/>
      <c r="C1982" s="112"/>
      <c r="D1982" s="113"/>
      <c r="E1982" s="302"/>
      <c r="F1982" s="19"/>
      <c r="G1982" s="19"/>
      <c r="H1982" s="40"/>
      <c r="I1982" s="19"/>
      <c r="J1982" s="19"/>
      <c r="K1982" s="19"/>
      <c r="L1982" s="19"/>
    </row>
    <row r="1983" spans="1:12" s="169" customFormat="1" ht="15" customHeight="1">
      <c r="A1983" s="19"/>
      <c r="B1983" s="6" t="s">
        <v>579</v>
      </c>
      <c r="C1983" s="94"/>
      <c r="D1983" s="33"/>
      <c r="E1983" s="302"/>
      <c r="F1983" s="19"/>
      <c r="G1983" s="19"/>
      <c r="H1983" s="40"/>
      <c r="I1983" s="19"/>
      <c r="J1983" s="19"/>
      <c r="K1983" s="19"/>
      <c r="L1983" s="19"/>
    </row>
    <row r="1984" spans="1:12" s="169" customFormat="1">
      <c r="A1984" s="19"/>
      <c r="B1984" s="44" t="s">
        <v>7</v>
      </c>
      <c r="C1984" s="84" t="s">
        <v>151</v>
      </c>
      <c r="D1984" s="117" t="s">
        <v>9</v>
      </c>
      <c r="E1984" s="302"/>
      <c r="F1984" s="19"/>
      <c r="G1984" s="19"/>
      <c r="H1984" s="40"/>
      <c r="I1984" s="19"/>
      <c r="J1984" s="19"/>
      <c r="K1984" s="19"/>
      <c r="L1984" s="19"/>
    </row>
    <row r="1985" spans="1:12" s="169" customFormat="1">
      <c r="A1985" s="19"/>
      <c r="B1985" s="107"/>
      <c r="C1985" s="108"/>
      <c r="D1985" s="118" t="s">
        <v>194</v>
      </c>
      <c r="E1985" s="302"/>
      <c r="F1985" s="19"/>
      <c r="G1985" s="19"/>
      <c r="H1985" s="40"/>
      <c r="I1985" s="19"/>
      <c r="J1985" s="19"/>
      <c r="K1985" s="19"/>
      <c r="L1985" s="19"/>
    </row>
    <row r="1986" spans="1:12" s="169" customFormat="1">
      <c r="A1986" s="19"/>
      <c r="B1986" s="242"/>
      <c r="C1986" s="119"/>
      <c r="D1986" s="120" t="s">
        <v>11</v>
      </c>
      <c r="E1986" s="302"/>
      <c r="F1986" s="19"/>
      <c r="G1986" s="19"/>
      <c r="H1986" s="40"/>
      <c r="I1986" s="19"/>
      <c r="J1986" s="19"/>
      <c r="K1986" s="19"/>
      <c r="L1986" s="19"/>
    </row>
    <row r="1987" spans="1:12" s="169" customFormat="1">
      <c r="A1987" s="19"/>
      <c r="B1987" s="98"/>
      <c r="C1987" s="121">
        <v>1</v>
      </c>
      <c r="D1987" s="75">
        <v>2</v>
      </c>
      <c r="E1987" s="302"/>
      <c r="F1987" s="19"/>
      <c r="G1987" s="19"/>
      <c r="H1987" s="40"/>
      <c r="I1987" s="19"/>
      <c r="J1987" s="19"/>
      <c r="K1987" s="19"/>
      <c r="L1987" s="19"/>
    </row>
    <row r="1988" spans="1:12" ht="30">
      <c r="B1988" s="53" t="s">
        <v>14</v>
      </c>
      <c r="C1988" s="122" t="s">
        <v>580</v>
      </c>
      <c r="D1988" s="123">
        <v>3263.3629999999998</v>
      </c>
      <c r="E1988" s="301"/>
      <c r="G1988" s="96"/>
    </row>
    <row r="1989" spans="1:12">
      <c r="B1989" s="100"/>
      <c r="C1989" s="85" t="s">
        <v>159</v>
      </c>
      <c r="D1989" s="63">
        <f>D1988</f>
        <v>3263.3629999999998</v>
      </c>
      <c r="E1989" s="303">
        <f>D1972-D1989</f>
        <v>0</v>
      </c>
      <c r="G1989" s="96"/>
    </row>
    <row r="1990" spans="1:12" s="169" customFormat="1">
      <c r="A1990" s="19"/>
      <c r="B1990" s="86"/>
      <c r="C1990" s="87"/>
      <c r="D1990" s="115"/>
      <c r="E1990" s="302"/>
      <c r="F1990" s="19"/>
      <c r="G1990" s="19"/>
      <c r="H1990" s="40"/>
      <c r="I1990" s="19"/>
      <c r="J1990" s="19"/>
      <c r="K1990" s="19"/>
      <c r="L1990" s="19"/>
    </row>
    <row r="1991" spans="1:12" s="169" customFormat="1" ht="31.5" customHeight="1">
      <c r="A1991" s="19"/>
      <c r="B1991" s="345" t="s">
        <v>581</v>
      </c>
      <c r="C1991" s="346"/>
      <c r="D1991" s="33"/>
      <c r="E1991" s="302"/>
      <c r="F1991" s="19"/>
      <c r="G1991" s="19"/>
      <c r="H1991" s="40"/>
      <c r="I1991" s="19"/>
      <c r="J1991" s="19"/>
      <c r="K1991" s="19"/>
      <c r="L1991" s="19"/>
    </row>
    <row r="1992" spans="1:12" s="169" customFormat="1">
      <c r="A1992" s="19"/>
      <c r="B1992" s="44" t="s">
        <v>7</v>
      </c>
      <c r="C1992" s="84" t="s">
        <v>8</v>
      </c>
      <c r="D1992" s="10" t="s">
        <v>9</v>
      </c>
      <c r="E1992" s="302"/>
      <c r="F1992" s="19"/>
      <c r="G1992" s="19"/>
      <c r="H1992" s="40"/>
      <c r="I1992" s="19"/>
      <c r="J1992" s="19"/>
      <c r="K1992" s="19"/>
      <c r="L1992" s="19"/>
    </row>
    <row r="1993" spans="1:12" s="169" customFormat="1">
      <c r="A1993" s="19"/>
      <c r="B1993" s="107"/>
      <c r="C1993" s="108"/>
      <c r="D1993" s="11" t="s">
        <v>10</v>
      </c>
      <c r="E1993" s="302"/>
      <c r="F1993" s="19"/>
      <c r="G1993" s="19"/>
      <c r="H1993" s="40"/>
      <c r="I1993" s="19"/>
      <c r="J1993" s="19"/>
      <c r="K1993" s="19"/>
      <c r="L1993" s="19"/>
    </row>
    <row r="1994" spans="1:12" s="169" customFormat="1">
      <c r="A1994" s="19"/>
      <c r="B1994" s="107"/>
      <c r="C1994" s="108"/>
      <c r="D1994" s="11" t="s">
        <v>11</v>
      </c>
      <c r="E1994" s="302"/>
      <c r="F1994" s="19"/>
      <c r="G1994" s="19"/>
      <c r="H1994" s="40"/>
      <c r="I1994" s="19"/>
      <c r="J1994" s="19"/>
      <c r="K1994" s="19"/>
      <c r="L1994" s="19"/>
    </row>
    <row r="1995" spans="1:12" s="169" customFormat="1">
      <c r="A1995" s="19"/>
      <c r="B1995" s="98"/>
      <c r="C1995" s="99">
        <v>1</v>
      </c>
      <c r="D1995" s="75">
        <v>2</v>
      </c>
      <c r="E1995" s="302"/>
      <c r="F1995" s="19"/>
      <c r="G1995" s="19"/>
      <c r="H1995" s="40"/>
      <c r="I1995" s="19"/>
      <c r="J1995" s="19"/>
      <c r="K1995" s="19"/>
      <c r="L1995" s="19"/>
    </row>
    <row r="1996" spans="1:12">
      <c r="B1996" s="64" t="s">
        <v>14</v>
      </c>
      <c r="C1996" s="85" t="s">
        <v>170</v>
      </c>
      <c r="D1996" s="63">
        <v>659.06600000000003</v>
      </c>
      <c r="E1996" s="301"/>
      <c r="G1996" s="96"/>
    </row>
    <row r="1997" spans="1:12">
      <c r="B1997" s="64" t="s">
        <v>32</v>
      </c>
      <c r="C1997" s="85" t="s">
        <v>171</v>
      </c>
      <c r="D1997" s="63">
        <v>659.06600000000003</v>
      </c>
      <c r="E1997" s="301"/>
      <c r="G1997" s="96"/>
    </row>
    <row r="1998" spans="1:12" s="169" customFormat="1">
      <c r="A1998" s="127"/>
      <c r="B1998" s="124"/>
      <c r="C1998" s="125"/>
      <c r="D1998" s="88"/>
      <c r="E1998" s="314"/>
      <c r="F1998" s="115"/>
      <c r="G1998" s="40"/>
      <c r="H1998" s="40"/>
      <c r="I1998" s="19"/>
      <c r="J1998" s="19"/>
      <c r="K1998" s="19"/>
      <c r="L1998" s="19"/>
    </row>
    <row r="1999" spans="1:12" s="169" customFormat="1">
      <c r="A1999" s="127"/>
      <c r="B1999" s="143" t="s">
        <v>582</v>
      </c>
      <c r="C1999" s="112"/>
      <c r="D1999" s="113"/>
      <c r="E1999" s="314"/>
      <c r="F1999" s="115"/>
      <c r="G1999" s="40"/>
      <c r="H1999" s="40"/>
      <c r="I1999" s="19"/>
      <c r="J1999" s="19"/>
      <c r="K1999" s="19"/>
      <c r="L1999" s="19"/>
    </row>
    <row r="2000" spans="1:12" s="169" customFormat="1" ht="15" customHeight="1">
      <c r="A2000" s="19"/>
      <c r="B2000" s="8" t="s">
        <v>583</v>
      </c>
      <c r="C2000" s="94"/>
      <c r="D2000" s="33"/>
      <c r="E2000" s="302"/>
      <c r="F2000" s="19"/>
      <c r="G2000" s="19"/>
      <c r="H2000" s="40"/>
      <c r="I2000" s="19"/>
      <c r="J2000" s="19"/>
      <c r="K2000" s="19"/>
      <c r="L2000" s="19"/>
    </row>
    <row r="2001" spans="1:12" s="169" customFormat="1">
      <c r="A2001" s="19"/>
      <c r="B2001" s="44" t="s">
        <v>7</v>
      </c>
      <c r="C2001" s="84" t="s">
        <v>8</v>
      </c>
      <c r="D2001" s="10" t="s">
        <v>9</v>
      </c>
      <c r="E2001" s="302"/>
      <c r="F2001" s="19"/>
      <c r="G2001" s="19"/>
      <c r="H2001" s="40"/>
      <c r="I2001" s="19"/>
      <c r="J2001" s="19"/>
      <c r="K2001" s="19"/>
      <c r="L2001" s="19"/>
    </row>
    <row r="2002" spans="1:12" s="169" customFormat="1">
      <c r="A2002" s="19"/>
      <c r="B2002" s="107"/>
      <c r="C2002" s="108"/>
      <c r="D2002" s="11" t="s">
        <v>10</v>
      </c>
      <c r="E2002" s="302"/>
      <c r="F2002" s="19"/>
      <c r="G2002" s="19"/>
      <c r="H2002" s="40"/>
      <c r="I2002" s="19"/>
      <c r="J2002" s="19"/>
      <c r="K2002" s="19"/>
      <c r="L2002" s="19"/>
    </row>
    <row r="2003" spans="1:12" s="169" customFormat="1">
      <c r="A2003" s="19"/>
      <c r="B2003" s="107"/>
      <c r="C2003" s="108"/>
      <c r="D2003" s="11" t="s">
        <v>11</v>
      </c>
      <c r="E2003" s="302"/>
      <c r="F2003" s="19"/>
      <c r="G2003" s="19"/>
      <c r="H2003" s="40"/>
      <c r="I2003" s="19"/>
      <c r="J2003" s="19"/>
      <c r="K2003" s="19"/>
      <c r="L2003" s="19"/>
    </row>
    <row r="2004" spans="1:12" s="169" customFormat="1">
      <c r="A2004" s="19"/>
      <c r="B2004" s="98"/>
      <c r="C2004" s="99">
        <v>1</v>
      </c>
      <c r="D2004" s="75">
        <v>2</v>
      </c>
      <c r="E2004" s="302"/>
      <c r="F2004" s="19"/>
      <c r="G2004" s="19"/>
      <c r="H2004" s="40"/>
      <c r="I2004" s="19"/>
      <c r="J2004" s="19"/>
      <c r="K2004" s="19"/>
      <c r="L2004" s="19"/>
    </row>
    <row r="2005" spans="1:12">
      <c r="B2005" s="64" t="s">
        <v>124</v>
      </c>
      <c r="C2005" s="60" t="s">
        <v>13</v>
      </c>
      <c r="D2005" s="26">
        <f>D2006</f>
        <v>20965.766</v>
      </c>
      <c r="E2005" s="301"/>
      <c r="G2005" s="96"/>
    </row>
    <row r="2006" spans="1:12">
      <c r="B2006" s="64" t="s">
        <v>69</v>
      </c>
      <c r="C2006" s="128" t="s">
        <v>125</v>
      </c>
      <c r="D2006" s="26">
        <f>SUM(D2007:D2010)</f>
        <v>20965.766</v>
      </c>
      <c r="E2006" s="301"/>
      <c r="G2006" s="96"/>
    </row>
    <row r="2007" spans="1:12">
      <c r="B2007" s="64" t="s">
        <v>71</v>
      </c>
      <c r="C2007" s="56" t="s">
        <v>174</v>
      </c>
      <c r="D2007" s="26">
        <v>20419.474999999999</v>
      </c>
      <c r="E2007" s="301"/>
      <c r="G2007" s="96"/>
    </row>
    <row r="2008" spans="1:12">
      <c r="B2008" s="64" t="s">
        <v>77</v>
      </c>
      <c r="C2008" s="56" t="s">
        <v>127</v>
      </c>
      <c r="D2008" s="26">
        <v>6.06</v>
      </c>
      <c r="E2008" s="301"/>
      <c r="G2008" s="96"/>
    </row>
    <row r="2009" spans="1:12">
      <c r="B2009" s="64" t="s">
        <v>81</v>
      </c>
      <c r="C2009" s="56" t="s">
        <v>128</v>
      </c>
      <c r="D2009" s="26">
        <v>580.43299999999999</v>
      </c>
      <c r="E2009" s="301"/>
      <c r="G2009" s="96"/>
    </row>
    <row r="2010" spans="1:12">
      <c r="B2010" s="55" t="s">
        <v>87</v>
      </c>
      <c r="C2010" s="56" t="s">
        <v>129</v>
      </c>
      <c r="D2010" s="37">
        <v>-40.201999999999998</v>
      </c>
      <c r="E2010" s="301"/>
      <c r="G2010" s="96"/>
    </row>
    <row r="2011" spans="1:12">
      <c r="B2011" s="64" t="s">
        <v>175</v>
      </c>
      <c r="C2011" s="62" t="s">
        <v>131</v>
      </c>
      <c r="D2011" s="26">
        <f>D2012+D2015</f>
        <v>14098.078</v>
      </c>
      <c r="E2011" s="301"/>
      <c r="G2011" s="96"/>
    </row>
    <row r="2012" spans="1:12">
      <c r="B2012" s="64" t="s">
        <v>132</v>
      </c>
      <c r="C2012" s="58" t="s">
        <v>39</v>
      </c>
      <c r="D2012" s="26">
        <v>13916.713</v>
      </c>
      <c r="E2012" s="301"/>
      <c r="G2012" s="96"/>
    </row>
    <row r="2013" spans="1:12">
      <c r="B2013" s="64"/>
      <c r="C2013" s="65" t="s">
        <v>40</v>
      </c>
      <c r="D2013" s="26"/>
      <c r="E2013" s="301"/>
      <c r="G2013" s="96"/>
    </row>
    <row r="2014" spans="1:12">
      <c r="B2014" s="64" t="s">
        <v>71</v>
      </c>
      <c r="C2014" s="65" t="s">
        <v>41</v>
      </c>
      <c r="D2014" s="26">
        <v>12438.034</v>
      </c>
      <c r="E2014" s="301"/>
      <c r="G2014" s="96"/>
    </row>
    <row r="2015" spans="1:12">
      <c r="B2015" s="64" t="s">
        <v>133</v>
      </c>
      <c r="C2015" s="58" t="s">
        <v>51</v>
      </c>
      <c r="D2015" s="26">
        <f>D2016</f>
        <v>181.36500000000001</v>
      </c>
      <c r="E2015" s="301"/>
      <c r="G2015" s="96"/>
    </row>
    <row r="2016" spans="1:12">
      <c r="B2016" s="64" t="s">
        <v>94</v>
      </c>
      <c r="C2016" s="59" t="s">
        <v>134</v>
      </c>
      <c r="D2016" s="110">
        <v>181.36500000000001</v>
      </c>
      <c r="E2016" s="301"/>
      <c r="G2016" s="96"/>
    </row>
    <row r="2017" spans="1:12">
      <c r="B2017" s="64" t="s">
        <v>137</v>
      </c>
      <c r="C2017" s="60" t="s">
        <v>138</v>
      </c>
      <c r="D2017" s="26">
        <f>D2018</f>
        <v>-6867.6880000000001</v>
      </c>
      <c r="E2017" s="301"/>
      <c r="G2017" s="96"/>
    </row>
    <row r="2018" spans="1:12">
      <c r="B2018" s="64" t="s">
        <v>69</v>
      </c>
      <c r="C2018" s="61" t="s">
        <v>139</v>
      </c>
      <c r="D2018" s="26">
        <v>-6867.6880000000001</v>
      </c>
      <c r="E2018" s="301"/>
      <c r="G2018" s="96"/>
    </row>
    <row r="2019" spans="1:12">
      <c r="B2019" s="64" t="s">
        <v>177</v>
      </c>
      <c r="C2019" s="62" t="s">
        <v>146</v>
      </c>
      <c r="D2019" s="26">
        <f>D2005-D2011+D2017</f>
        <v>0</v>
      </c>
      <c r="E2019" s="301"/>
      <c r="G2019" s="96"/>
    </row>
    <row r="2020" spans="1:12">
      <c r="B2020" s="64" t="s">
        <v>178</v>
      </c>
      <c r="C2020" s="62" t="s">
        <v>148</v>
      </c>
      <c r="D2020" s="63">
        <v>0</v>
      </c>
      <c r="E2020" s="303">
        <f>D2019+D2020</f>
        <v>0</v>
      </c>
      <c r="G2020" s="96"/>
    </row>
    <row r="2021" spans="1:12" s="169" customFormat="1">
      <c r="A2021" s="19"/>
      <c r="B2021" s="111"/>
      <c r="C2021" s="112"/>
      <c r="D2021" s="113"/>
      <c r="E2021" s="302"/>
      <c r="F2021" s="19"/>
      <c r="G2021" s="19"/>
      <c r="H2021" s="40"/>
      <c r="I2021" s="19"/>
      <c r="J2021" s="19"/>
      <c r="K2021" s="19"/>
      <c r="L2021" s="19"/>
    </row>
    <row r="2022" spans="1:12" s="169" customFormat="1" ht="15" customHeight="1">
      <c r="A2022" s="19"/>
      <c r="B2022" s="6" t="s">
        <v>584</v>
      </c>
      <c r="C2022" s="94"/>
      <c r="D2022" s="33"/>
      <c r="E2022" s="302"/>
      <c r="F2022" s="19"/>
      <c r="G2022" s="19"/>
      <c r="H2022" s="40"/>
      <c r="I2022" s="19"/>
      <c r="J2022" s="19"/>
      <c r="K2022" s="19"/>
      <c r="L2022" s="19"/>
    </row>
    <row r="2023" spans="1:12" s="169" customFormat="1">
      <c r="A2023" s="19"/>
      <c r="B2023" s="44" t="s">
        <v>7</v>
      </c>
      <c r="C2023" s="84" t="s">
        <v>151</v>
      </c>
      <c r="D2023" s="117" t="s">
        <v>9</v>
      </c>
      <c r="E2023" s="302"/>
      <c r="F2023" s="19"/>
      <c r="G2023" s="19"/>
      <c r="H2023" s="40"/>
      <c r="I2023" s="19"/>
      <c r="J2023" s="19"/>
      <c r="K2023" s="19"/>
      <c r="L2023" s="19"/>
    </row>
    <row r="2024" spans="1:12" s="169" customFormat="1">
      <c r="A2024" s="19"/>
      <c r="B2024" s="107"/>
      <c r="C2024" s="108"/>
      <c r="D2024" s="118" t="s">
        <v>194</v>
      </c>
      <c r="E2024" s="302"/>
      <c r="F2024" s="19"/>
      <c r="G2024" s="19"/>
      <c r="H2024" s="40"/>
      <c r="I2024" s="19"/>
      <c r="J2024" s="19"/>
      <c r="K2024" s="19"/>
      <c r="L2024" s="19"/>
    </row>
    <row r="2025" spans="1:12" s="169" customFormat="1">
      <c r="A2025" s="19"/>
      <c r="B2025" s="242"/>
      <c r="C2025" s="119"/>
      <c r="D2025" s="120" t="s">
        <v>11</v>
      </c>
      <c r="E2025" s="302"/>
      <c r="F2025" s="19"/>
      <c r="G2025" s="19"/>
      <c r="H2025" s="40"/>
      <c r="I2025" s="19"/>
      <c r="J2025" s="19"/>
      <c r="K2025" s="19"/>
      <c r="L2025" s="19"/>
    </row>
    <row r="2026" spans="1:12" s="169" customFormat="1">
      <c r="A2026" s="19"/>
      <c r="B2026" s="98"/>
      <c r="C2026" s="121">
        <v>1</v>
      </c>
      <c r="D2026" s="75">
        <v>2</v>
      </c>
      <c r="E2026" s="302"/>
      <c r="F2026" s="19"/>
      <c r="G2026" s="19"/>
      <c r="H2026" s="40"/>
      <c r="I2026" s="19"/>
      <c r="J2026" s="19"/>
      <c r="K2026" s="19"/>
      <c r="L2026" s="19"/>
    </row>
    <row r="2027" spans="1:12">
      <c r="B2027" s="53" t="s">
        <v>14</v>
      </c>
      <c r="C2027" s="122" t="s">
        <v>585</v>
      </c>
      <c r="D2027" s="123">
        <v>14098.078</v>
      </c>
      <c r="E2027" s="301"/>
      <c r="G2027" s="96"/>
    </row>
    <row r="2028" spans="1:12">
      <c r="B2028" s="100"/>
      <c r="C2028" s="85" t="s">
        <v>159</v>
      </c>
      <c r="D2028" s="63">
        <f>D2027</f>
        <v>14098.078</v>
      </c>
      <c r="E2028" s="303">
        <f>D2011-D2028</f>
        <v>0</v>
      </c>
      <c r="G2028" s="96"/>
    </row>
    <row r="2029" spans="1:12" s="169" customFormat="1">
      <c r="A2029" s="19"/>
      <c r="B2029" s="86"/>
      <c r="C2029" s="87"/>
      <c r="D2029" s="115"/>
      <c r="E2029" s="302"/>
      <c r="F2029" s="19"/>
      <c r="G2029" s="19"/>
      <c r="H2029" s="40"/>
      <c r="I2029" s="19"/>
      <c r="J2029" s="19"/>
      <c r="K2029" s="19"/>
      <c r="L2029" s="19"/>
    </row>
    <row r="2030" spans="1:12" s="169" customFormat="1" ht="30" customHeight="1">
      <c r="A2030" s="19"/>
      <c r="B2030" s="335" t="s">
        <v>586</v>
      </c>
      <c r="C2030" s="332"/>
      <c r="D2030" s="33"/>
      <c r="E2030" s="302"/>
      <c r="F2030" s="19"/>
      <c r="G2030" s="19"/>
      <c r="H2030" s="40"/>
      <c r="I2030" s="19"/>
      <c r="J2030" s="19"/>
      <c r="K2030" s="19"/>
      <c r="L2030" s="19"/>
    </row>
    <row r="2031" spans="1:12" s="169" customFormat="1">
      <c r="A2031" s="19"/>
      <c r="B2031" s="44" t="s">
        <v>7</v>
      </c>
      <c r="C2031" s="84" t="s">
        <v>8</v>
      </c>
      <c r="D2031" s="10" t="s">
        <v>9</v>
      </c>
      <c r="E2031" s="302"/>
      <c r="F2031" s="19"/>
      <c r="G2031" s="19"/>
      <c r="H2031" s="40"/>
      <c r="I2031" s="19"/>
      <c r="J2031" s="19"/>
      <c r="K2031" s="19"/>
      <c r="L2031" s="19"/>
    </row>
    <row r="2032" spans="1:12" s="169" customFormat="1">
      <c r="A2032" s="19"/>
      <c r="B2032" s="107"/>
      <c r="C2032" s="108"/>
      <c r="D2032" s="11" t="s">
        <v>10</v>
      </c>
      <c r="E2032" s="302"/>
      <c r="F2032" s="19"/>
      <c r="G2032" s="19"/>
      <c r="H2032" s="40"/>
      <c r="I2032" s="19"/>
      <c r="J2032" s="19"/>
      <c r="K2032" s="19"/>
      <c r="L2032" s="19"/>
    </row>
    <row r="2033" spans="1:12" s="169" customFormat="1">
      <c r="A2033" s="19"/>
      <c r="B2033" s="107"/>
      <c r="C2033" s="108"/>
      <c r="D2033" s="11" t="s">
        <v>11</v>
      </c>
      <c r="E2033" s="302"/>
      <c r="F2033" s="19"/>
      <c r="G2033" s="19"/>
      <c r="H2033" s="40"/>
      <c r="I2033" s="19"/>
      <c r="J2033" s="19"/>
      <c r="K2033" s="19"/>
      <c r="L2033" s="19"/>
    </row>
    <row r="2034" spans="1:12" s="169" customFormat="1">
      <c r="A2034" s="19"/>
      <c r="B2034" s="98"/>
      <c r="C2034" s="99">
        <v>1</v>
      </c>
      <c r="D2034" s="75">
        <v>2</v>
      </c>
      <c r="E2034" s="302"/>
      <c r="F2034" s="19"/>
      <c r="G2034" s="19"/>
      <c r="H2034" s="40"/>
      <c r="I2034" s="19"/>
      <c r="J2034" s="19"/>
      <c r="K2034" s="19"/>
      <c r="L2034" s="19"/>
    </row>
    <row r="2035" spans="1:12">
      <c r="B2035" s="64" t="s">
        <v>14</v>
      </c>
      <c r="C2035" s="85" t="s">
        <v>170</v>
      </c>
      <c r="D2035" s="63">
        <v>1519.346</v>
      </c>
      <c r="E2035" s="301"/>
      <c r="G2035" s="96"/>
    </row>
    <row r="2036" spans="1:12">
      <c r="B2036" s="64" t="s">
        <v>32</v>
      </c>
      <c r="C2036" s="85" t="s">
        <v>171</v>
      </c>
      <c r="D2036" s="63">
        <v>1648.0139999999999</v>
      </c>
      <c r="E2036" s="301"/>
      <c r="G2036" s="96"/>
    </row>
    <row r="2037" spans="1:12" s="169" customFormat="1">
      <c r="A2037" s="127"/>
      <c r="B2037" s="124"/>
      <c r="C2037" s="125"/>
      <c r="D2037" s="88"/>
      <c r="E2037" s="314"/>
      <c r="F2037" s="115"/>
      <c r="G2037" s="40"/>
      <c r="H2037" s="40"/>
      <c r="I2037" s="19"/>
      <c r="J2037" s="19"/>
      <c r="K2037" s="19"/>
      <c r="L2037" s="19"/>
    </row>
    <row r="2038" spans="1:12" s="169" customFormat="1">
      <c r="A2038" s="127"/>
      <c r="B2038" s="143" t="s">
        <v>587</v>
      </c>
      <c r="C2038" s="112"/>
      <c r="D2038" s="113"/>
      <c r="E2038" s="314"/>
      <c r="F2038" s="115"/>
      <c r="G2038" s="40"/>
      <c r="H2038" s="40"/>
      <c r="I2038" s="19"/>
      <c r="J2038" s="19"/>
      <c r="K2038" s="19"/>
      <c r="L2038" s="19"/>
    </row>
    <row r="2039" spans="1:12" s="169" customFormat="1" ht="15" customHeight="1">
      <c r="A2039" s="19"/>
      <c r="B2039" s="8" t="s">
        <v>588</v>
      </c>
      <c r="C2039" s="94"/>
      <c r="D2039" s="33"/>
      <c r="E2039" s="302"/>
      <c r="F2039" s="19"/>
      <c r="G2039" s="19"/>
      <c r="H2039" s="40"/>
      <c r="I2039" s="19"/>
      <c r="J2039" s="19"/>
      <c r="K2039" s="19"/>
      <c r="L2039" s="19"/>
    </row>
    <row r="2040" spans="1:12" s="169" customFormat="1">
      <c r="A2040" s="19"/>
      <c r="B2040" s="44" t="s">
        <v>7</v>
      </c>
      <c r="C2040" s="84" t="s">
        <v>8</v>
      </c>
      <c r="D2040" s="10" t="s">
        <v>9</v>
      </c>
      <c r="E2040" s="302"/>
      <c r="F2040" s="19"/>
      <c r="G2040" s="19"/>
      <c r="H2040" s="40"/>
      <c r="I2040" s="19"/>
      <c r="J2040" s="19"/>
      <c r="K2040" s="19"/>
      <c r="L2040" s="19"/>
    </row>
    <row r="2041" spans="1:12" s="169" customFormat="1">
      <c r="A2041" s="19"/>
      <c r="B2041" s="107"/>
      <c r="C2041" s="108"/>
      <c r="D2041" s="11" t="s">
        <v>10</v>
      </c>
      <c r="E2041" s="302"/>
      <c r="F2041" s="19"/>
      <c r="G2041" s="19"/>
      <c r="H2041" s="40"/>
      <c r="I2041" s="19"/>
      <c r="J2041" s="19"/>
      <c r="K2041" s="19"/>
      <c r="L2041" s="19"/>
    </row>
    <row r="2042" spans="1:12" s="169" customFormat="1">
      <c r="A2042" s="19"/>
      <c r="B2042" s="107"/>
      <c r="C2042" s="108"/>
      <c r="D2042" s="11" t="s">
        <v>11</v>
      </c>
      <c r="E2042" s="302"/>
      <c r="F2042" s="19"/>
      <c r="G2042" s="19"/>
      <c r="H2042" s="40"/>
      <c r="I2042" s="19"/>
      <c r="J2042" s="19"/>
      <c r="K2042" s="19"/>
      <c r="L2042" s="19"/>
    </row>
    <row r="2043" spans="1:12" s="169" customFormat="1">
      <c r="A2043" s="19"/>
      <c r="B2043" s="98"/>
      <c r="C2043" s="99">
        <v>1</v>
      </c>
      <c r="D2043" s="75">
        <v>2</v>
      </c>
      <c r="E2043" s="302"/>
      <c r="F2043" s="19"/>
      <c r="G2043" s="19"/>
      <c r="H2043" s="40"/>
      <c r="I2043" s="19"/>
      <c r="J2043" s="19"/>
      <c r="K2043" s="19"/>
      <c r="L2043" s="19"/>
    </row>
    <row r="2044" spans="1:12">
      <c r="B2044" s="64" t="s">
        <v>124</v>
      </c>
      <c r="C2044" s="60" t="s">
        <v>13</v>
      </c>
      <c r="D2044" s="26">
        <f>D2045</f>
        <v>14920.412</v>
      </c>
      <c r="E2044" s="301"/>
      <c r="G2044" s="96"/>
    </row>
    <row r="2045" spans="1:12">
      <c r="B2045" s="64" t="s">
        <v>69</v>
      </c>
      <c r="C2045" s="128" t="s">
        <v>125</v>
      </c>
      <c r="D2045" s="26">
        <f>SUM(D2046:D2048)</f>
        <v>14920.412</v>
      </c>
      <c r="E2045" s="301"/>
      <c r="G2045" s="96"/>
    </row>
    <row r="2046" spans="1:12">
      <c r="B2046" s="64" t="s">
        <v>71</v>
      </c>
      <c r="C2046" s="56" t="s">
        <v>174</v>
      </c>
      <c r="D2046" s="26">
        <v>14865.751</v>
      </c>
      <c r="E2046" s="301"/>
      <c r="G2046" s="96"/>
    </row>
    <row r="2047" spans="1:12">
      <c r="B2047" s="55" t="s">
        <v>77</v>
      </c>
      <c r="C2047" s="56" t="s">
        <v>128</v>
      </c>
      <c r="D2047" s="37">
        <v>28.811</v>
      </c>
      <c r="E2047" s="301"/>
      <c r="G2047" s="96"/>
    </row>
    <row r="2048" spans="1:12">
      <c r="B2048" s="55" t="s">
        <v>81</v>
      </c>
      <c r="C2048" s="56" t="s">
        <v>129</v>
      </c>
      <c r="D2048" s="37">
        <v>25.85</v>
      </c>
      <c r="E2048" s="301"/>
      <c r="G2048" s="96"/>
    </row>
    <row r="2049" spans="1:12">
      <c r="B2049" s="64" t="s">
        <v>175</v>
      </c>
      <c r="C2049" s="62" t="s">
        <v>131</v>
      </c>
      <c r="D2049" s="26">
        <f>D2050+D2053</f>
        <v>9733.0360000000001</v>
      </c>
      <c r="E2049" s="301"/>
      <c r="G2049" s="96"/>
    </row>
    <row r="2050" spans="1:12">
      <c r="B2050" s="64" t="s">
        <v>132</v>
      </c>
      <c r="C2050" s="58" t="s">
        <v>39</v>
      </c>
      <c r="D2050" s="26">
        <v>9546.3269999999993</v>
      </c>
      <c r="E2050" s="301"/>
      <c r="G2050" s="96"/>
    </row>
    <row r="2051" spans="1:12">
      <c r="B2051" s="64"/>
      <c r="C2051" s="65" t="s">
        <v>40</v>
      </c>
      <c r="D2051" s="26"/>
      <c r="E2051" s="301"/>
      <c r="G2051" s="96"/>
    </row>
    <row r="2052" spans="1:12">
      <c r="B2052" s="64" t="s">
        <v>71</v>
      </c>
      <c r="C2052" s="65" t="s">
        <v>41</v>
      </c>
      <c r="D2052" s="26">
        <v>6710.576</v>
      </c>
      <c r="E2052" s="301"/>
      <c r="G2052" s="96"/>
    </row>
    <row r="2053" spans="1:12">
      <c r="B2053" s="64" t="s">
        <v>133</v>
      </c>
      <c r="C2053" s="58" t="s">
        <v>51</v>
      </c>
      <c r="D2053" s="26">
        <f>D2054</f>
        <v>186.709</v>
      </c>
      <c r="E2053" s="301"/>
      <c r="G2053" s="96"/>
    </row>
    <row r="2054" spans="1:12">
      <c r="B2054" s="64" t="s">
        <v>94</v>
      </c>
      <c r="C2054" s="59" t="s">
        <v>134</v>
      </c>
      <c r="D2054" s="110">
        <v>186.709</v>
      </c>
      <c r="E2054" s="301"/>
      <c r="G2054" s="96"/>
    </row>
    <row r="2055" spans="1:12">
      <c r="B2055" s="64" t="s">
        <v>137</v>
      </c>
      <c r="C2055" s="60" t="s">
        <v>138</v>
      </c>
      <c r="D2055" s="26">
        <f>D2056</f>
        <v>-5187.6030000000001</v>
      </c>
      <c r="E2055" s="301"/>
      <c r="G2055" s="96"/>
    </row>
    <row r="2056" spans="1:12">
      <c r="B2056" s="64" t="s">
        <v>69</v>
      </c>
      <c r="C2056" s="61" t="s">
        <v>139</v>
      </c>
      <c r="D2056" s="26">
        <v>-5187.6030000000001</v>
      </c>
      <c r="E2056" s="301"/>
      <c r="G2056" s="96"/>
    </row>
    <row r="2057" spans="1:12">
      <c r="B2057" s="64" t="s">
        <v>177</v>
      </c>
      <c r="C2057" s="62" t="s">
        <v>146</v>
      </c>
      <c r="D2057" s="26">
        <f>D2044-D2049+D2055</f>
        <v>-0.22699999999986176</v>
      </c>
      <c r="E2057" s="301"/>
      <c r="G2057" s="96"/>
    </row>
    <row r="2058" spans="1:12">
      <c r="B2058" s="64" t="s">
        <v>178</v>
      </c>
      <c r="C2058" s="62" t="s">
        <v>148</v>
      </c>
      <c r="D2058" s="63">
        <v>0.22700000000000001</v>
      </c>
      <c r="E2058" s="303">
        <f>D2057+D2058</f>
        <v>1.3825052214144762E-13</v>
      </c>
      <c r="G2058" s="96"/>
    </row>
    <row r="2059" spans="1:12" s="169" customFormat="1">
      <c r="A2059" s="19"/>
      <c r="B2059" s="111"/>
      <c r="C2059" s="112"/>
      <c r="D2059" s="113"/>
      <c r="E2059" s="302"/>
      <c r="F2059" s="19"/>
      <c r="G2059" s="19"/>
      <c r="H2059" s="40"/>
      <c r="I2059" s="19"/>
      <c r="J2059" s="19"/>
      <c r="K2059" s="19"/>
      <c r="L2059" s="19"/>
    </row>
    <row r="2060" spans="1:12" s="169" customFormat="1" ht="15" customHeight="1">
      <c r="A2060" s="19"/>
      <c r="B2060" s="6" t="s">
        <v>589</v>
      </c>
      <c r="C2060" s="94"/>
      <c r="D2060" s="33"/>
      <c r="E2060" s="302"/>
      <c r="F2060" s="19"/>
      <c r="G2060" s="19"/>
      <c r="H2060" s="40"/>
      <c r="I2060" s="19"/>
      <c r="J2060" s="19"/>
      <c r="K2060" s="19"/>
      <c r="L2060" s="19"/>
    </row>
    <row r="2061" spans="1:12" s="169" customFormat="1">
      <c r="A2061" s="19"/>
      <c r="B2061" s="44" t="s">
        <v>7</v>
      </c>
      <c r="C2061" s="84" t="s">
        <v>151</v>
      </c>
      <c r="D2061" s="117" t="s">
        <v>9</v>
      </c>
      <c r="E2061" s="302"/>
      <c r="F2061" s="19"/>
      <c r="G2061" s="19"/>
      <c r="H2061" s="40"/>
      <c r="I2061" s="19"/>
      <c r="J2061" s="19"/>
      <c r="K2061" s="19"/>
      <c r="L2061" s="19"/>
    </row>
    <row r="2062" spans="1:12" s="169" customFormat="1">
      <c r="A2062" s="19"/>
      <c r="B2062" s="107"/>
      <c r="C2062" s="108"/>
      <c r="D2062" s="118" t="s">
        <v>194</v>
      </c>
      <c r="E2062" s="302"/>
      <c r="F2062" s="19"/>
      <c r="G2062" s="19"/>
      <c r="H2062" s="40"/>
      <c r="I2062" s="19"/>
      <c r="J2062" s="19"/>
      <c r="K2062" s="19"/>
      <c r="L2062" s="19"/>
    </row>
    <row r="2063" spans="1:12" s="169" customFormat="1">
      <c r="A2063" s="19"/>
      <c r="B2063" s="242"/>
      <c r="C2063" s="119"/>
      <c r="D2063" s="120" t="s">
        <v>11</v>
      </c>
      <c r="E2063" s="302"/>
      <c r="F2063" s="19"/>
      <c r="G2063" s="19"/>
      <c r="H2063" s="40"/>
      <c r="I2063" s="19"/>
      <c r="J2063" s="19"/>
      <c r="K2063" s="19"/>
      <c r="L2063" s="19"/>
    </row>
    <row r="2064" spans="1:12" s="169" customFormat="1">
      <c r="A2064" s="19"/>
      <c r="B2064" s="98"/>
      <c r="C2064" s="121">
        <v>1</v>
      </c>
      <c r="D2064" s="75">
        <v>2</v>
      </c>
      <c r="E2064" s="302"/>
      <c r="F2064" s="19"/>
      <c r="G2064" s="19"/>
      <c r="H2064" s="40"/>
      <c r="I2064" s="19"/>
      <c r="J2064" s="19"/>
      <c r="K2064" s="19"/>
      <c r="L2064" s="19"/>
    </row>
    <row r="2065" spans="1:12" ht="30">
      <c r="B2065" s="53" t="s">
        <v>14</v>
      </c>
      <c r="C2065" s="122" t="s">
        <v>590</v>
      </c>
      <c r="D2065" s="123">
        <v>9733.0360000000001</v>
      </c>
      <c r="E2065" s="301"/>
      <c r="G2065" s="96"/>
    </row>
    <row r="2066" spans="1:12">
      <c r="B2066" s="100"/>
      <c r="C2066" s="85" t="s">
        <v>159</v>
      </c>
      <c r="D2066" s="63">
        <f>D2065</f>
        <v>9733.0360000000001</v>
      </c>
      <c r="E2066" s="303">
        <f>D2049-D2066</f>
        <v>0</v>
      </c>
      <c r="G2066" s="96"/>
    </row>
    <row r="2067" spans="1:12" s="169" customFormat="1">
      <c r="A2067" s="19"/>
      <c r="B2067" s="86"/>
      <c r="C2067" s="87"/>
      <c r="D2067" s="115"/>
      <c r="E2067" s="302"/>
      <c r="F2067" s="19"/>
      <c r="G2067" s="19"/>
      <c r="H2067" s="40"/>
      <c r="I2067" s="19"/>
      <c r="J2067" s="19"/>
      <c r="K2067" s="19"/>
      <c r="L2067" s="19"/>
    </row>
    <row r="2068" spans="1:12" s="169" customFormat="1" ht="30" customHeight="1">
      <c r="A2068" s="19"/>
      <c r="B2068" s="338" t="s">
        <v>591</v>
      </c>
      <c r="C2068" s="339"/>
      <c r="D2068" s="33"/>
      <c r="E2068" s="302"/>
      <c r="F2068" s="19"/>
      <c r="G2068" s="19"/>
      <c r="H2068" s="40"/>
      <c r="I2068" s="19"/>
      <c r="J2068" s="19"/>
      <c r="K2068" s="19"/>
      <c r="L2068" s="19"/>
    </row>
    <row r="2069" spans="1:12" s="169" customFormat="1">
      <c r="A2069" s="19"/>
      <c r="B2069" s="44" t="s">
        <v>7</v>
      </c>
      <c r="C2069" s="84" t="s">
        <v>8</v>
      </c>
      <c r="D2069" s="10" t="s">
        <v>9</v>
      </c>
      <c r="E2069" s="302"/>
      <c r="F2069" s="19"/>
      <c r="G2069" s="19"/>
      <c r="H2069" s="40"/>
      <c r="I2069" s="19"/>
      <c r="J2069" s="19"/>
      <c r="K2069" s="19"/>
      <c r="L2069" s="19"/>
    </row>
    <row r="2070" spans="1:12" s="169" customFormat="1">
      <c r="A2070" s="19"/>
      <c r="B2070" s="107"/>
      <c r="C2070" s="108"/>
      <c r="D2070" s="11" t="s">
        <v>10</v>
      </c>
      <c r="E2070" s="302"/>
      <c r="F2070" s="19"/>
      <c r="G2070" s="19"/>
      <c r="H2070" s="40"/>
      <c r="I2070" s="19"/>
      <c r="J2070" s="19"/>
      <c r="K2070" s="19"/>
      <c r="L2070" s="19"/>
    </row>
    <row r="2071" spans="1:12" s="169" customFormat="1">
      <c r="A2071" s="19"/>
      <c r="B2071" s="107"/>
      <c r="C2071" s="108"/>
      <c r="D2071" s="11" t="s">
        <v>11</v>
      </c>
      <c r="E2071" s="302"/>
      <c r="F2071" s="19"/>
      <c r="G2071" s="19"/>
      <c r="H2071" s="40"/>
      <c r="I2071" s="19"/>
      <c r="J2071" s="19"/>
      <c r="K2071" s="19"/>
      <c r="L2071" s="19"/>
    </row>
    <row r="2072" spans="1:12" s="169" customFormat="1">
      <c r="A2072" s="19"/>
      <c r="B2072" s="98"/>
      <c r="C2072" s="99">
        <v>1</v>
      </c>
      <c r="D2072" s="75">
        <v>2</v>
      </c>
      <c r="E2072" s="302"/>
      <c r="F2072" s="19"/>
      <c r="G2072" s="19"/>
      <c r="H2072" s="40"/>
      <c r="I2072" s="19"/>
      <c r="J2072" s="19"/>
      <c r="K2072" s="19"/>
      <c r="L2072" s="19"/>
    </row>
    <row r="2073" spans="1:12">
      <c r="B2073" s="64" t="s">
        <v>14</v>
      </c>
      <c r="C2073" s="85" t="s">
        <v>170</v>
      </c>
      <c r="D2073" s="63">
        <v>3377.6559999999999</v>
      </c>
      <c r="E2073" s="301"/>
      <c r="G2073" s="96"/>
    </row>
    <row r="2074" spans="1:12">
      <c r="B2074" s="64" t="s">
        <v>32</v>
      </c>
      <c r="C2074" s="85" t="s">
        <v>171</v>
      </c>
      <c r="D2074" s="63">
        <v>3012.3629999999998</v>
      </c>
      <c r="E2074" s="301"/>
      <c r="G2074" s="96"/>
    </row>
    <row r="2075" spans="1:12" s="169" customFormat="1">
      <c r="A2075" s="127"/>
      <c r="B2075" s="124"/>
      <c r="C2075" s="125"/>
      <c r="D2075" s="88"/>
      <c r="E2075" s="314"/>
      <c r="F2075" s="115"/>
      <c r="G2075" s="40"/>
      <c r="H2075" s="40"/>
      <c r="I2075" s="19"/>
      <c r="J2075" s="19"/>
      <c r="K2075" s="19"/>
      <c r="L2075" s="19"/>
    </row>
    <row r="2076" spans="1:12" s="169" customFormat="1">
      <c r="A2076" s="127"/>
      <c r="B2076" s="6" t="s">
        <v>592</v>
      </c>
      <c r="C2076" s="83"/>
      <c r="D2076" s="7"/>
      <c r="E2076" s="314"/>
      <c r="F2076" s="115"/>
      <c r="G2076" s="40"/>
      <c r="H2076" s="40"/>
      <c r="I2076" s="19"/>
      <c r="J2076" s="19"/>
      <c r="K2076" s="19"/>
      <c r="L2076" s="19"/>
    </row>
    <row r="2077" spans="1:12" s="169" customFormat="1" ht="15" customHeight="1">
      <c r="A2077" s="19"/>
      <c r="B2077" s="8" t="s">
        <v>593</v>
      </c>
      <c r="C2077" s="94"/>
      <c r="D2077" s="33"/>
      <c r="E2077" s="302"/>
      <c r="F2077" s="19"/>
      <c r="G2077" s="19"/>
      <c r="H2077" s="40"/>
      <c r="I2077" s="19"/>
      <c r="J2077" s="19"/>
      <c r="K2077" s="19"/>
      <c r="L2077" s="19"/>
    </row>
    <row r="2078" spans="1:12" s="169" customFormat="1">
      <c r="A2078" s="19"/>
      <c r="B2078" s="44" t="s">
        <v>7</v>
      </c>
      <c r="C2078" s="84" t="s">
        <v>8</v>
      </c>
      <c r="D2078" s="10" t="s">
        <v>9</v>
      </c>
      <c r="E2078" s="302"/>
      <c r="F2078" s="19"/>
      <c r="G2078" s="19"/>
      <c r="H2078" s="40"/>
      <c r="I2078" s="19"/>
      <c r="J2078" s="19"/>
      <c r="K2078" s="19"/>
      <c r="L2078" s="19"/>
    </row>
    <row r="2079" spans="1:12" s="169" customFormat="1">
      <c r="A2079" s="166"/>
      <c r="B2079" s="107"/>
      <c r="C2079" s="108"/>
      <c r="D2079" s="11" t="s">
        <v>10</v>
      </c>
      <c r="E2079" s="302"/>
      <c r="F2079" s="19"/>
      <c r="G2079" s="19"/>
      <c r="H2079" s="40"/>
      <c r="I2079" s="19"/>
      <c r="J2079" s="19"/>
      <c r="K2079" s="19"/>
      <c r="L2079" s="19"/>
    </row>
    <row r="2080" spans="1:12" s="169" customFormat="1">
      <c r="A2080" s="19"/>
      <c r="B2080" s="107"/>
      <c r="C2080" s="108"/>
      <c r="D2080" s="11" t="s">
        <v>11</v>
      </c>
      <c r="E2080" s="302"/>
      <c r="F2080" s="19"/>
      <c r="G2080" s="19"/>
      <c r="H2080" s="40"/>
      <c r="I2080" s="19"/>
      <c r="J2080" s="19"/>
      <c r="K2080" s="19"/>
      <c r="L2080" s="19"/>
    </row>
    <row r="2081" spans="1:12" s="169" customFormat="1">
      <c r="A2081" s="19"/>
      <c r="B2081" s="98"/>
      <c r="C2081" s="99">
        <v>1</v>
      </c>
      <c r="D2081" s="75">
        <v>2</v>
      </c>
      <c r="E2081" s="302"/>
      <c r="F2081" s="19"/>
      <c r="G2081" s="19"/>
      <c r="H2081" s="40"/>
      <c r="I2081" s="19"/>
      <c r="J2081" s="19"/>
      <c r="K2081" s="19"/>
      <c r="L2081" s="19"/>
    </row>
    <row r="2082" spans="1:12">
      <c r="B2082" s="64" t="s">
        <v>124</v>
      </c>
      <c r="C2082" s="60" t="s">
        <v>13</v>
      </c>
      <c r="D2082" s="26">
        <f>D2083</f>
        <v>43.539000000000001</v>
      </c>
      <c r="E2082" s="301"/>
      <c r="G2082" s="96"/>
    </row>
    <row r="2083" spans="1:12">
      <c r="B2083" s="53" t="s">
        <v>69</v>
      </c>
      <c r="C2083" s="128" t="s">
        <v>125</v>
      </c>
      <c r="D2083" s="37">
        <f>SUM(D2084:D2086)</f>
        <v>43.539000000000001</v>
      </c>
      <c r="E2083" s="301"/>
      <c r="G2083" s="96"/>
    </row>
    <row r="2084" spans="1:12">
      <c r="B2084" s="55" t="s">
        <v>71</v>
      </c>
      <c r="C2084" s="56" t="s">
        <v>127</v>
      </c>
      <c r="D2084" s="37">
        <v>40.9</v>
      </c>
      <c r="E2084" s="301"/>
      <c r="G2084" s="96"/>
    </row>
    <row r="2085" spans="1:12">
      <c r="B2085" s="55" t="s">
        <v>77</v>
      </c>
      <c r="C2085" s="56" t="s">
        <v>129</v>
      </c>
      <c r="D2085" s="37">
        <v>2.6219999999999999</v>
      </c>
      <c r="E2085" s="301"/>
      <c r="G2085" s="96"/>
    </row>
    <row r="2086" spans="1:12">
      <c r="B2086" s="55" t="s">
        <v>81</v>
      </c>
      <c r="C2086" s="56" t="s">
        <v>128</v>
      </c>
      <c r="D2086" s="281">
        <v>1.7000000000000001E-2</v>
      </c>
      <c r="E2086" s="305"/>
      <c r="F2086" s="96"/>
      <c r="G2086" s="96"/>
    </row>
    <row r="2087" spans="1:12">
      <c r="B2087" s="64" t="s">
        <v>175</v>
      </c>
      <c r="C2087" s="62" t="s">
        <v>131</v>
      </c>
      <c r="D2087" s="26">
        <f>D2088+D2091</f>
        <v>19809.937999999998</v>
      </c>
      <c r="E2087" s="301"/>
      <c r="G2087" s="96"/>
    </row>
    <row r="2088" spans="1:12">
      <c r="B2088" s="64" t="s">
        <v>132</v>
      </c>
      <c r="C2088" s="58" t="s">
        <v>39</v>
      </c>
      <c r="D2088" s="26">
        <v>19425.981</v>
      </c>
      <c r="E2088" s="301"/>
      <c r="G2088" s="96"/>
    </row>
    <row r="2089" spans="1:12">
      <c r="B2089" s="64"/>
      <c r="C2089" s="65" t="s">
        <v>40</v>
      </c>
      <c r="D2089" s="26"/>
      <c r="E2089" s="301"/>
      <c r="G2089" s="96"/>
    </row>
    <row r="2090" spans="1:12">
      <c r="B2090" s="64" t="s">
        <v>71</v>
      </c>
      <c r="C2090" s="65" t="s">
        <v>41</v>
      </c>
      <c r="D2090" s="26">
        <v>17447.584999999999</v>
      </c>
      <c r="E2090" s="301"/>
      <c r="G2090" s="96"/>
    </row>
    <row r="2091" spans="1:12">
      <c r="B2091" s="64" t="s">
        <v>133</v>
      </c>
      <c r="C2091" s="58" t="s">
        <v>51</v>
      </c>
      <c r="D2091" s="26">
        <f>D2092</f>
        <v>383.95699999999999</v>
      </c>
      <c r="E2091" s="301"/>
      <c r="G2091" s="96"/>
    </row>
    <row r="2092" spans="1:12">
      <c r="B2092" s="64" t="s">
        <v>94</v>
      </c>
      <c r="C2092" s="59" t="s">
        <v>134</v>
      </c>
      <c r="D2092" s="110">
        <v>383.95699999999999</v>
      </c>
      <c r="E2092" s="301"/>
      <c r="G2092" s="96"/>
    </row>
    <row r="2093" spans="1:12">
      <c r="B2093" s="64" t="s">
        <v>137</v>
      </c>
      <c r="C2093" s="60" t="s">
        <v>138</v>
      </c>
      <c r="D2093" s="26">
        <f>D2094+D2095</f>
        <v>19766.998000000003</v>
      </c>
      <c r="E2093" s="301"/>
      <c r="G2093" s="96"/>
    </row>
    <row r="2094" spans="1:12">
      <c r="B2094" s="64" t="s">
        <v>69</v>
      </c>
      <c r="C2094" s="61" t="s">
        <v>139</v>
      </c>
      <c r="D2094" s="26">
        <v>19768.508000000002</v>
      </c>
      <c r="E2094" s="301"/>
      <c r="G2094" s="96"/>
    </row>
    <row r="2095" spans="1:12">
      <c r="B2095" s="276" t="s">
        <v>91</v>
      </c>
      <c r="C2095" s="145" t="s">
        <v>140</v>
      </c>
      <c r="D2095" s="37">
        <f>D2096</f>
        <v>-1.51</v>
      </c>
      <c r="E2095" s="301"/>
      <c r="G2095" s="96"/>
    </row>
    <row r="2096" spans="1:12">
      <c r="B2096" s="151" t="s">
        <v>94</v>
      </c>
      <c r="C2096" s="146" t="s">
        <v>141</v>
      </c>
      <c r="D2096" s="37">
        <v>-1.51</v>
      </c>
      <c r="E2096" s="301"/>
      <c r="G2096" s="96"/>
    </row>
    <row r="2097" spans="1:12">
      <c r="B2097" s="64" t="s">
        <v>177</v>
      </c>
      <c r="C2097" s="62" t="s">
        <v>146</v>
      </c>
      <c r="D2097" s="26">
        <f>D2082-D2087+D2093</f>
        <v>0.59900000000561704</v>
      </c>
      <c r="E2097" s="301"/>
      <c r="G2097" s="96"/>
    </row>
    <row r="2098" spans="1:12">
      <c r="B2098" s="64" t="s">
        <v>178</v>
      </c>
      <c r="C2098" s="62" t="s">
        <v>148</v>
      </c>
      <c r="D2098" s="63">
        <v>-0.59899999999999998</v>
      </c>
      <c r="E2098" s="301"/>
      <c r="G2098" s="96"/>
    </row>
    <row r="2099" spans="1:12" s="169" customFormat="1">
      <c r="A2099" s="19"/>
      <c r="B2099" s="111"/>
      <c r="C2099" s="112"/>
      <c r="D2099" s="113"/>
      <c r="E2099" s="302"/>
      <c r="F2099" s="19"/>
      <c r="G2099" s="19"/>
      <c r="H2099" s="40"/>
      <c r="I2099" s="19"/>
      <c r="J2099" s="19"/>
      <c r="K2099" s="19"/>
      <c r="L2099" s="19"/>
    </row>
    <row r="2100" spans="1:12" s="169" customFormat="1" ht="15" customHeight="1">
      <c r="A2100" s="19"/>
      <c r="B2100" s="6" t="s">
        <v>594</v>
      </c>
      <c r="C2100" s="94"/>
      <c r="D2100" s="33"/>
      <c r="E2100" s="302"/>
      <c r="F2100" s="19"/>
      <c r="G2100" s="19"/>
      <c r="H2100" s="40"/>
      <c r="I2100" s="19"/>
      <c r="J2100" s="19"/>
      <c r="K2100" s="19"/>
      <c r="L2100" s="19"/>
    </row>
    <row r="2101" spans="1:12" s="169" customFormat="1">
      <c r="A2101" s="19"/>
      <c r="B2101" s="44" t="s">
        <v>7</v>
      </c>
      <c r="C2101" s="84" t="s">
        <v>151</v>
      </c>
      <c r="D2101" s="117" t="s">
        <v>9</v>
      </c>
      <c r="E2101" s="302"/>
      <c r="F2101" s="19"/>
      <c r="G2101" s="19"/>
      <c r="H2101" s="40"/>
      <c r="I2101" s="19"/>
      <c r="J2101" s="19"/>
      <c r="K2101" s="19"/>
      <c r="L2101" s="19"/>
    </row>
    <row r="2102" spans="1:12" s="169" customFormat="1">
      <c r="A2102" s="19"/>
      <c r="B2102" s="107"/>
      <c r="C2102" s="108"/>
      <c r="D2102" s="118" t="s">
        <v>194</v>
      </c>
      <c r="E2102" s="302"/>
      <c r="F2102" s="19"/>
      <c r="G2102" s="19"/>
      <c r="H2102" s="40"/>
      <c r="I2102" s="19"/>
      <c r="J2102" s="19"/>
      <c r="K2102" s="19"/>
      <c r="L2102" s="19"/>
    </row>
    <row r="2103" spans="1:12" s="169" customFormat="1">
      <c r="A2103" s="19"/>
      <c r="B2103" s="242"/>
      <c r="C2103" s="119"/>
      <c r="D2103" s="120" t="s">
        <v>11</v>
      </c>
      <c r="E2103" s="302"/>
      <c r="F2103" s="19"/>
      <c r="G2103" s="19"/>
      <c r="H2103" s="40"/>
      <c r="I2103" s="19"/>
      <c r="J2103" s="19"/>
      <c r="K2103" s="19"/>
      <c r="L2103" s="19"/>
    </row>
    <row r="2104" spans="1:12" s="169" customFormat="1">
      <c r="A2104" s="19"/>
      <c r="B2104" s="98"/>
      <c r="C2104" s="121">
        <v>1</v>
      </c>
      <c r="D2104" s="75">
        <v>2</v>
      </c>
      <c r="E2104" s="302"/>
      <c r="F2104" s="19"/>
      <c r="G2104" s="19"/>
      <c r="H2104" s="40"/>
      <c r="I2104" s="19"/>
      <c r="J2104" s="19"/>
      <c r="K2104" s="19"/>
      <c r="L2104" s="19"/>
    </row>
    <row r="2105" spans="1:12">
      <c r="B2105" s="53" t="s">
        <v>14</v>
      </c>
      <c r="C2105" s="122" t="s">
        <v>595</v>
      </c>
      <c r="D2105" s="123">
        <v>19809.937999999998</v>
      </c>
      <c r="E2105" s="301"/>
      <c r="G2105" s="96"/>
    </row>
    <row r="2106" spans="1:12">
      <c r="B2106" s="100"/>
      <c r="C2106" s="85" t="s">
        <v>159</v>
      </c>
      <c r="D2106" s="63">
        <f>D2105</f>
        <v>19809.937999999998</v>
      </c>
      <c r="E2106" s="303">
        <f>D2087-D2106</f>
        <v>0</v>
      </c>
      <c r="G2106" s="96"/>
    </row>
    <row r="2107" spans="1:12" s="169" customFormat="1">
      <c r="A2107" s="19"/>
      <c r="B2107" s="86"/>
      <c r="C2107" s="87"/>
      <c r="D2107" s="115"/>
      <c r="E2107" s="302"/>
      <c r="F2107" s="19"/>
      <c r="G2107" s="19"/>
      <c r="H2107" s="40"/>
      <c r="I2107" s="19"/>
      <c r="J2107" s="19"/>
      <c r="K2107" s="19"/>
      <c r="L2107" s="19"/>
    </row>
    <row r="2108" spans="1:12" s="169" customFormat="1" ht="30" customHeight="1">
      <c r="A2108" s="19"/>
      <c r="B2108" s="335" t="s">
        <v>596</v>
      </c>
      <c r="C2108" s="332"/>
      <c r="D2108" s="33"/>
      <c r="E2108" s="302"/>
      <c r="F2108" s="19"/>
      <c r="G2108" s="19"/>
      <c r="H2108" s="40"/>
      <c r="I2108" s="19"/>
      <c r="J2108" s="19"/>
      <c r="K2108" s="19"/>
      <c r="L2108" s="19"/>
    </row>
    <row r="2109" spans="1:12" s="169" customFormat="1">
      <c r="A2109" s="19"/>
      <c r="B2109" s="44" t="s">
        <v>7</v>
      </c>
      <c r="C2109" s="84" t="s">
        <v>8</v>
      </c>
      <c r="D2109" s="10" t="s">
        <v>9</v>
      </c>
      <c r="E2109" s="302"/>
      <c r="F2109" s="19"/>
      <c r="G2109" s="19"/>
      <c r="H2109" s="40"/>
      <c r="I2109" s="19"/>
      <c r="J2109" s="19"/>
      <c r="K2109" s="19"/>
      <c r="L2109" s="19"/>
    </row>
    <row r="2110" spans="1:12" s="169" customFormat="1">
      <c r="A2110" s="19"/>
      <c r="B2110" s="107"/>
      <c r="C2110" s="108"/>
      <c r="D2110" s="11" t="s">
        <v>10</v>
      </c>
      <c r="E2110" s="302"/>
      <c r="F2110" s="19"/>
      <c r="G2110" s="19"/>
      <c r="H2110" s="40"/>
      <c r="I2110" s="19"/>
      <c r="J2110" s="19"/>
      <c r="K2110" s="19"/>
      <c r="L2110" s="19"/>
    </row>
    <row r="2111" spans="1:12" s="169" customFormat="1">
      <c r="A2111" s="19"/>
      <c r="B2111" s="107"/>
      <c r="C2111" s="108"/>
      <c r="D2111" s="11" t="s">
        <v>11</v>
      </c>
      <c r="E2111" s="302"/>
      <c r="F2111" s="19"/>
      <c r="G2111" s="19"/>
      <c r="H2111" s="40"/>
      <c r="I2111" s="19"/>
      <c r="J2111" s="19"/>
      <c r="K2111" s="19"/>
      <c r="L2111" s="19"/>
    </row>
    <row r="2112" spans="1:12" s="169" customFormat="1">
      <c r="A2112" s="19"/>
      <c r="B2112" s="98"/>
      <c r="C2112" s="99">
        <v>1</v>
      </c>
      <c r="D2112" s="75">
        <v>2</v>
      </c>
      <c r="E2112" s="302"/>
      <c r="F2112" s="19"/>
      <c r="G2112" s="19"/>
      <c r="H2112" s="40"/>
      <c r="I2112" s="19"/>
      <c r="J2112" s="19"/>
      <c r="K2112" s="19"/>
      <c r="L2112" s="19"/>
    </row>
    <row r="2113" spans="1:12">
      <c r="B2113" s="64" t="s">
        <v>14</v>
      </c>
      <c r="C2113" s="85" t="s">
        <v>170</v>
      </c>
      <c r="D2113" s="63">
        <v>2219.0169999999998</v>
      </c>
      <c r="E2113" s="301"/>
      <c r="G2113" s="96"/>
    </row>
    <row r="2114" spans="1:12">
      <c r="B2114" s="64" t="s">
        <v>32</v>
      </c>
      <c r="C2114" s="85" t="s">
        <v>171</v>
      </c>
      <c r="D2114" s="63">
        <v>2221.9380000000001</v>
      </c>
      <c r="E2114" s="301"/>
      <c r="G2114" s="96"/>
    </row>
    <row r="2115" spans="1:12" s="169" customFormat="1">
      <c r="A2115" s="127"/>
      <c r="B2115" s="124"/>
      <c r="C2115" s="125"/>
      <c r="D2115" s="88"/>
      <c r="E2115" s="314"/>
      <c r="F2115" s="115"/>
      <c r="G2115" s="40"/>
      <c r="H2115" s="40"/>
      <c r="I2115" s="19"/>
      <c r="J2115" s="19"/>
      <c r="K2115" s="19"/>
      <c r="L2115" s="19"/>
    </row>
    <row r="2116" spans="1:12" s="169" customFormat="1">
      <c r="A2116" s="127"/>
      <c r="B2116" s="6" t="s">
        <v>597</v>
      </c>
      <c r="C2116" s="83"/>
      <c r="D2116" s="7"/>
      <c r="E2116" s="314"/>
      <c r="F2116" s="115"/>
      <c r="G2116" s="40"/>
      <c r="H2116" s="40"/>
      <c r="I2116" s="19"/>
      <c r="J2116" s="19"/>
      <c r="K2116" s="19"/>
      <c r="L2116" s="19"/>
    </row>
    <row r="2117" spans="1:12" s="169" customFormat="1" ht="15" customHeight="1">
      <c r="A2117" s="19"/>
      <c r="B2117" s="8" t="s">
        <v>598</v>
      </c>
      <c r="C2117" s="94"/>
      <c r="D2117" s="33"/>
      <c r="E2117" s="302"/>
      <c r="F2117" s="19"/>
      <c r="G2117" s="19"/>
      <c r="H2117" s="40"/>
      <c r="I2117" s="19"/>
      <c r="J2117" s="19"/>
      <c r="K2117" s="19"/>
      <c r="L2117" s="19"/>
    </row>
    <row r="2118" spans="1:12" s="169" customFormat="1">
      <c r="A2118" s="19"/>
      <c r="B2118" s="44" t="s">
        <v>7</v>
      </c>
      <c r="C2118" s="84" t="s">
        <v>8</v>
      </c>
      <c r="D2118" s="10" t="s">
        <v>9</v>
      </c>
      <c r="E2118" s="302"/>
      <c r="F2118" s="19"/>
      <c r="G2118" s="19"/>
      <c r="H2118" s="40"/>
      <c r="I2118" s="19"/>
      <c r="J2118" s="19"/>
      <c r="K2118" s="19"/>
      <c r="L2118" s="19"/>
    </row>
    <row r="2119" spans="1:12" s="169" customFormat="1">
      <c r="A2119" s="19"/>
      <c r="B2119" s="107"/>
      <c r="C2119" s="108"/>
      <c r="D2119" s="11" t="s">
        <v>10</v>
      </c>
      <c r="E2119" s="302"/>
      <c r="F2119" s="19"/>
      <c r="G2119" s="19"/>
      <c r="H2119" s="40"/>
      <c r="I2119" s="19"/>
      <c r="J2119" s="19"/>
      <c r="K2119" s="19"/>
      <c r="L2119" s="19"/>
    </row>
    <row r="2120" spans="1:12" s="169" customFormat="1">
      <c r="A2120" s="19"/>
      <c r="B2120" s="107"/>
      <c r="C2120" s="108"/>
      <c r="D2120" s="11" t="s">
        <v>11</v>
      </c>
      <c r="E2120" s="302"/>
      <c r="F2120" s="19"/>
      <c r="G2120" s="19"/>
      <c r="H2120" s="40"/>
      <c r="I2120" s="19"/>
      <c r="J2120" s="19"/>
      <c r="K2120" s="19"/>
      <c r="L2120" s="19"/>
    </row>
    <row r="2121" spans="1:12" s="169" customFormat="1">
      <c r="A2121" s="19"/>
      <c r="B2121" s="98"/>
      <c r="C2121" s="99">
        <v>1</v>
      </c>
      <c r="D2121" s="75">
        <v>2</v>
      </c>
      <c r="E2121" s="302"/>
      <c r="F2121" s="19"/>
      <c r="G2121" s="19"/>
      <c r="H2121" s="40"/>
      <c r="I2121" s="19"/>
      <c r="J2121" s="19"/>
      <c r="K2121" s="19"/>
      <c r="L2121" s="19"/>
    </row>
    <row r="2122" spans="1:12">
      <c r="B2122" s="64" t="s">
        <v>124</v>
      </c>
      <c r="C2122" s="60" t="s">
        <v>13</v>
      </c>
      <c r="D2122" s="26">
        <f>D2123</f>
        <v>1699.135</v>
      </c>
      <c r="E2122" s="301"/>
      <c r="G2122" s="96"/>
    </row>
    <row r="2123" spans="1:12">
      <c r="B2123" s="64" t="s">
        <v>69</v>
      </c>
      <c r="C2123" s="128" t="s">
        <v>125</v>
      </c>
      <c r="D2123" s="26">
        <f>SUM(D2124:D2127)</f>
        <v>1699.135</v>
      </c>
      <c r="E2123" s="301"/>
      <c r="G2123" s="96"/>
    </row>
    <row r="2124" spans="1:12">
      <c r="B2124" s="64" t="s">
        <v>71</v>
      </c>
      <c r="C2124" s="56" t="s">
        <v>174</v>
      </c>
      <c r="D2124" s="26">
        <v>1.1000000000000001</v>
      </c>
      <c r="E2124" s="301"/>
      <c r="G2124" s="96"/>
    </row>
    <row r="2125" spans="1:12">
      <c r="B2125" s="64" t="s">
        <v>77</v>
      </c>
      <c r="C2125" s="56" t="s">
        <v>127</v>
      </c>
      <c r="D2125" s="26">
        <v>1355.902</v>
      </c>
      <c r="E2125" s="301"/>
      <c r="G2125" s="96"/>
    </row>
    <row r="2126" spans="1:12">
      <c r="B2126" s="64" t="s">
        <v>81</v>
      </c>
      <c r="C2126" s="56" t="s">
        <v>128</v>
      </c>
      <c r="D2126" s="26">
        <v>376.25900000000001</v>
      </c>
      <c r="E2126" s="301"/>
      <c r="G2126" s="96"/>
    </row>
    <row r="2127" spans="1:12">
      <c r="B2127" s="55" t="s">
        <v>87</v>
      </c>
      <c r="C2127" s="56" t="s">
        <v>129</v>
      </c>
      <c r="D2127" s="37">
        <v>-34.125999999999998</v>
      </c>
      <c r="E2127" s="301"/>
      <c r="G2127" s="96"/>
    </row>
    <row r="2128" spans="1:12">
      <c r="B2128" s="64" t="s">
        <v>175</v>
      </c>
      <c r="C2128" s="62" t="s">
        <v>131</v>
      </c>
      <c r="D2128" s="26">
        <f>D2129+D2132+D2134</f>
        <v>89896.673999999999</v>
      </c>
      <c r="E2128" s="301"/>
      <c r="G2128" s="96"/>
    </row>
    <row r="2129" spans="1:12">
      <c r="B2129" s="64" t="s">
        <v>132</v>
      </c>
      <c r="C2129" s="58" t="s">
        <v>39</v>
      </c>
      <c r="D2129" s="26">
        <v>38089.353999999999</v>
      </c>
      <c r="E2129" s="301"/>
      <c r="G2129" s="96"/>
    </row>
    <row r="2130" spans="1:12">
      <c r="B2130" s="64"/>
      <c r="C2130" s="65" t="s">
        <v>40</v>
      </c>
      <c r="D2130" s="26"/>
      <c r="E2130" s="301"/>
      <c r="G2130" s="96"/>
    </row>
    <row r="2131" spans="1:12">
      <c r="B2131" s="64" t="s">
        <v>71</v>
      </c>
      <c r="C2131" s="65" t="s">
        <v>41</v>
      </c>
      <c r="D2131" s="26">
        <v>16213.441999999999</v>
      </c>
      <c r="E2131" s="301"/>
      <c r="G2131" s="96"/>
    </row>
    <row r="2132" spans="1:12">
      <c r="B2132" s="64" t="s">
        <v>133</v>
      </c>
      <c r="C2132" s="58" t="s">
        <v>51</v>
      </c>
      <c r="D2132" s="26">
        <f>D2133</f>
        <v>30040.946</v>
      </c>
      <c r="E2132" s="301"/>
      <c r="G2132" s="96"/>
    </row>
    <row r="2133" spans="1:12">
      <c r="B2133" s="64" t="s">
        <v>94</v>
      </c>
      <c r="C2133" s="59" t="s">
        <v>134</v>
      </c>
      <c r="D2133" s="26">
        <v>30040.946</v>
      </c>
      <c r="E2133" s="301"/>
      <c r="G2133" s="96"/>
    </row>
    <row r="2134" spans="1:12">
      <c r="B2134" s="64" t="s">
        <v>135</v>
      </c>
      <c r="C2134" s="148" t="s">
        <v>56</v>
      </c>
      <c r="D2134" s="26">
        <v>21766.374</v>
      </c>
      <c r="E2134" s="301"/>
      <c r="G2134" s="96"/>
    </row>
    <row r="2135" spans="1:12">
      <c r="B2135" s="64" t="s">
        <v>137</v>
      </c>
      <c r="C2135" s="60" t="s">
        <v>138</v>
      </c>
      <c r="D2135" s="26">
        <f>D2136+D2137</f>
        <v>88197.539000000004</v>
      </c>
      <c r="E2135" s="301"/>
      <c r="G2135" s="96"/>
    </row>
    <row r="2136" spans="1:12">
      <c r="B2136" s="64" t="s">
        <v>69</v>
      </c>
      <c r="C2136" s="61" t="s">
        <v>139</v>
      </c>
      <c r="D2136" s="26">
        <v>93137.539000000004</v>
      </c>
      <c r="E2136" s="301"/>
      <c r="G2136" s="96"/>
    </row>
    <row r="2137" spans="1:12">
      <c r="B2137" s="276" t="s">
        <v>91</v>
      </c>
      <c r="C2137" s="145" t="s">
        <v>140</v>
      </c>
      <c r="D2137" s="37">
        <f>D2138</f>
        <v>-4940</v>
      </c>
      <c r="E2137" s="301"/>
      <c r="G2137" s="96"/>
    </row>
    <row r="2138" spans="1:12">
      <c r="B2138" s="151" t="s">
        <v>94</v>
      </c>
      <c r="C2138" s="146" t="s">
        <v>141</v>
      </c>
      <c r="D2138" s="37">
        <v>-4940</v>
      </c>
      <c r="E2138" s="301"/>
      <c r="G2138" s="96"/>
    </row>
    <row r="2139" spans="1:12">
      <c r="B2139" s="64" t="s">
        <v>177</v>
      </c>
      <c r="C2139" s="62" t="s">
        <v>146</v>
      </c>
      <c r="D2139" s="26">
        <f>D2122-D2128+D2135</f>
        <v>0</v>
      </c>
      <c r="E2139" s="301"/>
      <c r="G2139" s="96"/>
    </row>
    <row r="2140" spans="1:12">
      <c r="B2140" s="64" t="s">
        <v>178</v>
      </c>
      <c r="C2140" s="62" t="s">
        <v>148</v>
      </c>
      <c r="D2140" s="63">
        <v>0</v>
      </c>
      <c r="E2140" s="303">
        <f>D2139+D2140</f>
        <v>0</v>
      </c>
      <c r="G2140" s="96"/>
    </row>
    <row r="2141" spans="1:12" s="169" customFormat="1">
      <c r="A2141" s="19"/>
      <c r="B2141" s="111"/>
      <c r="C2141" s="112"/>
      <c r="D2141" s="113"/>
      <c r="E2141" s="302"/>
      <c r="F2141" s="19"/>
      <c r="G2141" s="19"/>
      <c r="H2141" s="40"/>
      <c r="I2141" s="19"/>
      <c r="J2141" s="19"/>
      <c r="K2141" s="19"/>
      <c r="L2141" s="19"/>
    </row>
    <row r="2142" spans="1:12" s="169" customFormat="1" ht="15" customHeight="1">
      <c r="A2142" s="19"/>
      <c r="B2142" s="6" t="s">
        <v>599</v>
      </c>
      <c r="C2142" s="94"/>
      <c r="D2142" s="33"/>
      <c r="E2142" s="302"/>
      <c r="F2142" s="19"/>
      <c r="G2142" s="19"/>
      <c r="H2142" s="40"/>
      <c r="I2142" s="19"/>
      <c r="J2142" s="19"/>
      <c r="K2142" s="19"/>
      <c r="L2142" s="19"/>
    </row>
    <row r="2143" spans="1:12" s="169" customFormat="1">
      <c r="A2143" s="19"/>
      <c r="B2143" s="44" t="s">
        <v>7</v>
      </c>
      <c r="C2143" s="84" t="s">
        <v>200</v>
      </c>
      <c r="D2143" s="117" t="s">
        <v>9</v>
      </c>
      <c r="E2143" s="302"/>
      <c r="F2143" s="19"/>
      <c r="G2143" s="19"/>
      <c r="H2143" s="40"/>
      <c r="I2143" s="19"/>
      <c r="J2143" s="19"/>
      <c r="K2143" s="19"/>
      <c r="L2143" s="19"/>
    </row>
    <row r="2144" spans="1:12" s="169" customFormat="1">
      <c r="A2144" s="19"/>
      <c r="B2144" s="107"/>
      <c r="C2144" s="108"/>
      <c r="D2144" s="118" t="s">
        <v>194</v>
      </c>
      <c r="E2144" s="302"/>
      <c r="F2144" s="19"/>
      <c r="G2144" s="19"/>
      <c r="H2144" s="40"/>
      <c r="I2144" s="19"/>
      <c r="J2144" s="19"/>
      <c r="K2144" s="19"/>
      <c r="L2144" s="19"/>
    </row>
    <row r="2145" spans="1:12" s="169" customFormat="1">
      <c r="A2145" s="19"/>
      <c r="B2145" s="242"/>
      <c r="C2145" s="119"/>
      <c r="D2145" s="120" t="s">
        <v>11</v>
      </c>
      <c r="E2145" s="302"/>
      <c r="F2145" s="19"/>
      <c r="G2145" s="19"/>
      <c r="H2145" s="40"/>
      <c r="I2145" s="19"/>
      <c r="J2145" s="19"/>
      <c r="K2145" s="19"/>
      <c r="L2145" s="19"/>
    </row>
    <row r="2146" spans="1:12" s="169" customFormat="1">
      <c r="A2146" s="19"/>
      <c r="B2146" s="98"/>
      <c r="C2146" s="121">
        <v>1</v>
      </c>
      <c r="D2146" s="75">
        <v>2</v>
      </c>
      <c r="E2146" s="302"/>
      <c r="F2146" s="19"/>
      <c r="G2146" s="19"/>
      <c r="H2146" s="40"/>
      <c r="I2146" s="19"/>
      <c r="J2146" s="19"/>
      <c r="K2146" s="19"/>
      <c r="L2146" s="19"/>
    </row>
    <row r="2147" spans="1:12" ht="30">
      <c r="B2147" s="64" t="s">
        <v>14</v>
      </c>
      <c r="C2147" s="159" t="s">
        <v>600</v>
      </c>
      <c r="D2147" s="123">
        <v>89896.673999999999</v>
      </c>
      <c r="E2147" s="301"/>
      <c r="G2147" s="96"/>
    </row>
    <row r="2148" spans="1:12">
      <c r="B2148" s="64" t="s">
        <v>16</v>
      </c>
      <c r="C2148" s="190" t="s">
        <v>601</v>
      </c>
      <c r="D2148" s="123">
        <v>73709.206999999995</v>
      </c>
      <c r="E2148" s="301"/>
      <c r="G2148" s="96"/>
    </row>
    <row r="2149" spans="1:12" ht="30">
      <c r="B2149" s="64" t="s">
        <v>18</v>
      </c>
      <c r="C2149" s="190" t="s">
        <v>602</v>
      </c>
      <c r="D2149" s="123">
        <v>16187.467000000001</v>
      </c>
      <c r="E2149" s="301"/>
      <c r="G2149" s="96"/>
    </row>
    <row r="2150" spans="1:12">
      <c r="B2150" s="100"/>
      <c r="C2150" s="85" t="s">
        <v>159</v>
      </c>
      <c r="D2150" s="63">
        <f>D2147</f>
        <v>89896.673999999999</v>
      </c>
      <c r="E2150" s="303">
        <f>D2128-D2150</f>
        <v>0</v>
      </c>
      <c r="G2150" s="96"/>
    </row>
    <row r="2151" spans="1:12" s="169" customFormat="1">
      <c r="A2151" s="19"/>
      <c r="B2151" s="86"/>
      <c r="C2151" s="87"/>
      <c r="D2151" s="115"/>
      <c r="E2151" s="302"/>
      <c r="F2151" s="19"/>
      <c r="G2151" s="19"/>
      <c r="H2151" s="40"/>
      <c r="I2151" s="19"/>
      <c r="J2151" s="19"/>
      <c r="K2151" s="19"/>
      <c r="L2151" s="19"/>
    </row>
    <row r="2152" spans="1:12" s="169" customFormat="1" ht="29.25" customHeight="1">
      <c r="A2152" s="19"/>
      <c r="B2152" s="335" t="s">
        <v>603</v>
      </c>
      <c r="C2152" s="332"/>
      <c r="D2152" s="33"/>
      <c r="E2152" s="302"/>
      <c r="F2152" s="19"/>
      <c r="G2152" s="19"/>
      <c r="H2152" s="40"/>
      <c r="I2152" s="19"/>
      <c r="J2152" s="19"/>
      <c r="K2152" s="19"/>
      <c r="L2152" s="19"/>
    </row>
    <row r="2153" spans="1:12" s="169" customFormat="1">
      <c r="A2153" s="19"/>
      <c r="B2153" s="44" t="s">
        <v>7</v>
      </c>
      <c r="C2153" s="84" t="s">
        <v>8</v>
      </c>
      <c r="D2153" s="10" t="s">
        <v>9</v>
      </c>
      <c r="E2153" s="302"/>
      <c r="F2153" s="19"/>
      <c r="G2153" s="19"/>
      <c r="H2153" s="40"/>
      <c r="I2153" s="19"/>
      <c r="J2153" s="19"/>
      <c r="K2153" s="19"/>
      <c r="L2153" s="19"/>
    </row>
    <row r="2154" spans="1:12" s="169" customFormat="1">
      <c r="A2154" s="19"/>
      <c r="B2154" s="107"/>
      <c r="C2154" s="108"/>
      <c r="D2154" s="11" t="s">
        <v>10</v>
      </c>
      <c r="E2154" s="317"/>
      <c r="F2154" s="127"/>
      <c r="G2154" s="127"/>
      <c r="H2154" s="40"/>
      <c r="I2154" s="127"/>
      <c r="J2154" s="127"/>
      <c r="K2154" s="127"/>
      <c r="L2154" s="127"/>
    </row>
    <row r="2155" spans="1:12" s="169" customFormat="1">
      <c r="A2155" s="19"/>
      <c r="B2155" s="107"/>
      <c r="C2155" s="108"/>
      <c r="D2155" s="11" t="s">
        <v>11</v>
      </c>
      <c r="E2155" s="317"/>
      <c r="F2155" s="127"/>
      <c r="G2155" s="127"/>
      <c r="H2155" s="40"/>
      <c r="I2155" s="127"/>
      <c r="J2155" s="127"/>
      <c r="K2155" s="127"/>
      <c r="L2155" s="127"/>
    </row>
    <row r="2156" spans="1:12" s="169" customFormat="1">
      <c r="A2156" s="19"/>
      <c r="B2156" s="98"/>
      <c r="C2156" s="99">
        <v>1</v>
      </c>
      <c r="D2156" s="75">
        <v>2</v>
      </c>
      <c r="E2156" s="317"/>
      <c r="F2156" s="127"/>
      <c r="G2156" s="127"/>
      <c r="H2156" s="40"/>
      <c r="I2156" s="127"/>
      <c r="J2156" s="127"/>
      <c r="K2156" s="127"/>
      <c r="L2156" s="127"/>
    </row>
    <row r="2157" spans="1:12">
      <c r="B2157" s="64" t="s">
        <v>14</v>
      </c>
      <c r="C2157" s="85" t="s">
        <v>170</v>
      </c>
      <c r="D2157" s="63">
        <v>154628.473</v>
      </c>
      <c r="E2157" s="301"/>
      <c r="G2157" s="96"/>
    </row>
    <row r="2158" spans="1:12">
      <c r="B2158" s="64" t="s">
        <v>32</v>
      </c>
      <c r="C2158" s="85" t="s">
        <v>171</v>
      </c>
      <c r="D2158" s="63">
        <v>175452.62599999999</v>
      </c>
      <c r="E2158" s="301"/>
      <c r="G2158" s="96"/>
    </row>
    <row r="2159" spans="1:12" s="169" customFormat="1">
      <c r="A2159" s="19"/>
      <c r="B2159" s="33"/>
      <c r="C2159" s="116"/>
      <c r="D2159" s="40"/>
      <c r="E2159" s="317"/>
      <c r="F2159" s="127"/>
      <c r="G2159" s="127"/>
      <c r="H2159" s="40"/>
      <c r="I2159" s="127"/>
      <c r="J2159" s="127"/>
      <c r="K2159" s="127"/>
      <c r="L2159" s="127"/>
    </row>
    <row r="2160" spans="1:12" s="169" customFormat="1">
      <c r="A2160" s="127"/>
      <c r="B2160" s="6" t="s">
        <v>604</v>
      </c>
      <c r="C2160" s="83"/>
      <c r="D2160" s="7"/>
      <c r="E2160" s="314"/>
      <c r="F2160" s="115"/>
      <c r="G2160" s="40"/>
      <c r="H2160" s="40"/>
      <c r="I2160" s="19"/>
      <c r="J2160" s="19"/>
      <c r="K2160" s="19"/>
      <c r="L2160" s="19"/>
    </row>
    <row r="2161" spans="1:12" s="169" customFormat="1" ht="15" customHeight="1">
      <c r="A2161" s="19"/>
      <c r="B2161" s="8" t="s">
        <v>605</v>
      </c>
      <c r="C2161" s="94"/>
      <c r="D2161" s="33"/>
      <c r="E2161" s="302"/>
      <c r="F2161" s="19"/>
      <c r="G2161" s="19"/>
      <c r="H2161" s="40"/>
      <c r="I2161" s="19"/>
      <c r="J2161" s="19"/>
      <c r="K2161" s="19"/>
      <c r="L2161" s="19"/>
    </row>
    <row r="2162" spans="1:12" s="169" customFormat="1">
      <c r="A2162" s="19"/>
      <c r="B2162" s="44" t="s">
        <v>7</v>
      </c>
      <c r="C2162" s="84" t="s">
        <v>8</v>
      </c>
      <c r="D2162" s="10" t="s">
        <v>9</v>
      </c>
      <c r="E2162" s="302"/>
      <c r="F2162" s="19"/>
      <c r="G2162" s="19"/>
      <c r="H2162" s="40"/>
      <c r="I2162" s="19"/>
      <c r="J2162" s="19"/>
      <c r="K2162" s="19"/>
      <c r="L2162" s="19"/>
    </row>
    <row r="2163" spans="1:12" s="169" customFormat="1">
      <c r="A2163" s="19"/>
      <c r="B2163" s="107"/>
      <c r="C2163" s="108"/>
      <c r="D2163" s="11" t="s">
        <v>10</v>
      </c>
      <c r="E2163" s="302"/>
      <c r="F2163" s="19"/>
      <c r="G2163" s="19"/>
      <c r="H2163" s="40"/>
      <c r="I2163" s="19"/>
      <c r="J2163" s="19"/>
      <c r="K2163" s="19"/>
      <c r="L2163" s="19"/>
    </row>
    <row r="2164" spans="1:12" s="169" customFormat="1">
      <c r="A2164" s="19"/>
      <c r="B2164" s="107"/>
      <c r="C2164" s="108"/>
      <c r="D2164" s="11" t="s">
        <v>11</v>
      </c>
      <c r="E2164" s="302"/>
      <c r="F2164" s="19"/>
      <c r="G2164" s="19"/>
      <c r="H2164" s="40"/>
      <c r="I2164" s="19"/>
      <c r="J2164" s="19"/>
      <c r="K2164" s="19"/>
      <c r="L2164" s="19"/>
    </row>
    <row r="2165" spans="1:12" s="169" customFormat="1">
      <c r="A2165" s="19"/>
      <c r="B2165" s="98"/>
      <c r="C2165" s="99">
        <v>1</v>
      </c>
      <c r="D2165" s="75">
        <v>2</v>
      </c>
      <c r="E2165" s="302"/>
      <c r="F2165" s="19"/>
      <c r="G2165" s="19"/>
      <c r="H2165" s="40"/>
      <c r="I2165" s="19"/>
      <c r="J2165" s="19"/>
      <c r="K2165" s="19"/>
      <c r="L2165" s="19"/>
    </row>
    <row r="2166" spans="1:12">
      <c r="B2166" s="64" t="s">
        <v>124</v>
      </c>
      <c r="C2166" s="60" t="s">
        <v>13</v>
      </c>
      <c r="D2166" s="156">
        <f>D2167</f>
        <v>24818.615999999998</v>
      </c>
      <c r="E2166" s="301"/>
      <c r="G2166" s="96"/>
    </row>
    <row r="2167" spans="1:12">
      <c r="B2167" s="64" t="s">
        <v>69</v>
      </c>
      <c r="C2167" s="128" t="s">
        <v>125</v>
      </c>
      <c r="D2167" s="26">
        <f>SUM(D2168:D2170)</f>
        <v>24818.615999999998</v>
      </c>
      <c r="E2167" s="301"/>
      <c r="G2167" s="96"/>
    </row>
    <row r="2168" spans="1:12">
      <c r="B2168" s="64" t="s">
        <v>71</v>
      </c>
      <c r="C2168" s="56" t="s">
        <v>174</v>
      </c>
      <c r="D2168" s="26">
        <v>23305.475999999999</v>
      </c>
      <c r="E2168" s="301"/>
      <c r="G2168" s="96"/>
    </row>
    <row r="2169" spans="1:12">
      <c r="B2169" s="64" t="s">
        <v>77</v>
      </c>
      <c r="C2169" s="56" t="s">
        <v>128</v>
      </c>
      <c r="D2169" s="26">
        <v>1676.3720000000001</v>
      </c>
      <c r="E2169" s="301"/>
      <c r="G2169" s="96"/>
    </row>
    <row r="2170" spans="1:12">
      <c r="B2170" s="55" t="s">
        <v>81</v>
      </c>
      <c r="C2170" s="56" t="s">
        <v>129</v>
      </c>
      <c r="D2170" s="37">
        <v>-163.232</v>
      </c>
      <c r="E2170" s="301"/>
      <c r="G2170" s="96"/>
    </row>
    <row r="2171" spans="1:12">
      <c r="B2171" s="64" t="s">
        <v>175</v>
      </c>
      <c r="C2171" s="62" t="s">
        <v>131</v>
      </c>
      <c r="D2171" s="26">
        <f>D2172+D2175</f>
        <v>28020.318000000003</v>
      </c>
      <c r="E2171" s="301"/>
      <c r="G2171" s="96"/>
    </row>
    <row r="2172" spans="1:12">
      <c r="B2172" s="64" t="s">
        <v>132</v>
      </c>
      <c r="C2172" s="58" t="s">
        <v>39</v>
      </c>
      <c r="D2172" s="26">
        <v>26843.168000000001</v>
      </c>
      <c r="E2172" s="301"/>
      <c r="G2172" s="96"/>
    </row>
    <row r="2173" spans="1:12">
      <c r="B2173" s="64"/>
      <c r="C2173" s="65" t="s">
        <v>40</v>
      </c>
      <c r="D2173" s="26"/>
      <c r="E2173" s="301"/>
      <c r="G2173" s="96"/>
    </row>
    <row r="2174" spans="1:12">
      <c r="B2174" s="64" t="s">
        <v>71</v>
      </c>
      <c r="C2174" s="65" t="s">
        <v>41</v>
      </c>
      <c r="D2174" s="26">
        <v>18969.406999999999</v>
      </c>
      <c r="E2174" s="301"/>
      <c r="G2174" s="96"/>
    </row>
    <row r="2175" spans="1:12">
      <c r="B2175" s="64" t="s">
        <v>133</v>
      </c>
      <c r="C2175" s="58" t="s">
        <v>51</v>
      </c>
      <c r="D2175" s="26">
        <f>D2176</f>
        <v>1177.1500000000001</v>
      </c>
      <c r="E2175" s="301"/>
      <c r="G2175" s="96"/>
    </row>
    <row r="2176" spans="1:12">
      <c r="B2176" s="64" t="s">
        <v>94</v>
      </c>
      <c r="C2176" s="59" t="s">
        <v>134</v>
      </c>
      <c r="D2176" s="26">
        <v>1177.1500000000001</v>
      </c>
      <c r="E2176" s="301"/>
      <c r="G2176" s="96"/>
    </row>
    <row r="2177" spans="1:12">
      <c r="B2177" s="64" t="s">
        <v>137</v>
      </c>
      <c r="C2177" s="60" t="s">
        <v>138</v>
      </c>
      <c r="D2177" s="26">
        <f>D2178+D2179</f>
        <v>3203.297</v>
      </c>
      <c r="E2177" s="301"/>
      <c r="G2177" s="96"/>
    </row>
    <row r="2178" spans="1:12">
      <c r="B2178" s="64" t="s">
        <v>69</v>
      </c>
      <c r="C2178" s="61" t="s">
        <v>139</v>
      </c>
      <c r="D2178" s="26">
        <v>3243.297</v>
      </c>
      <c r="E2178" s="301"/>
      <c r="G2178" s="96"/>
    </row>
    <row r="2179" spans="1:12">
      <c r="B2179" s="276" t="s">
        <v>91</v>
      </c>
      <c r="C2179" s="145" t="s">
        <v>140</v>
      </c>
      <c r="D2179" s="37">
        <f>D2180+D2181</f>
        <v>-40</v>
      </c>
      <c r="E2179" s="301"/>
      <c r="G2179" s="96"/>
    </row>
    <row r="2180" spans="1:12">
      <c r="B2180" s="151" t="s">
        <v>94</v>
      </c>
      <c r="C2180" s="176" t="s">
        <v>176</v>
      </c>
      <c r="D2180" s="37">
        <v>400</v>
      </c>
      <c r="E2180" s="301"/>
      <c r="G2180" s="96"/>
    </row>
    <row r="2181" spans="1:12">
      <c r="B2181" s="151" t="s">
        <v>104</v>
      </c>
      <c r="C2181" s="146" t="s">
        <v>141</v>
      </c>
      <c r="D2181" s="37">
        <v>-440</v>
      </c>
      <c r="E2181" s="301"/>
      <c r="G2181" s="96"/>
    </row>
    <row r="2182" spans="1:12">
      <c r="B2182" s="64" t="s">
        <v>177</v>
      </c>
      <c r="C2182" s="62" t="s">
        <v>146</v>
      </c>
      <c r="D2182" s="26">
        <f>D2166-D2171+D2177</f>
        <v>1.5949999999952524</v>
      </c>
      <c r="E2182" s="301"/>
      <c r="G2182" s="96"/>
    </row>
    <row r="2183" spans="1:12">
      <c r="B2183" s="64" t="s">
        <v>178</v>
      </c>
      <c r="C2183" s="62" t="s">
        <v>148</v>
      </c>
      <c r="D2183" s="63">
        <v>-1.595</v>
      </c>
      <c r="E2183" s="303">
        <f>D2182+D2183</f>
        <v>-4.7475356979020944E-12</v>
      </c>
      <c r="G2183" s="96"/>
    </row>
    <row r="2184" spans="1:12" s="169" customFormat="1">
      <c r="A2184" s="19"/>
      <c r="B2184" s="111"/>
      <c r="C2184" s="112"/>
      <c r="D2184" s="113"/>
      <c r="E2184" s="302"/>
      <c r="F2184" s="19"/>
      <c r="G2184" s="19"/>
      <c r="H2184" s="40"/>
      <c r="I2184" s="19"/>
      <c r="J2184" s="19"/>
      <c r="K2184" s="19"/>
      <c r="L2184" s="19"/>
    </row>
    <row r="2185" spans="1:12" s="169" customFormat="1" ht="15" customHeight="1">
      <c r="A2185" s="19"/>
      <c r="B2185" s="6" t="s">
        <v>606</v>
      </c>
      <c r="C2185" s="94"/>
      <c r="D2185" s="33"/>
      <c r="E2185" s="302"/>
      <c r="F2185" s="19"/>
      <c r="G2185" s="19"/>
      <c r="H2185" s="40"/>
      <c r="I2185" s="19"/>
      <c r="J2185" s="19"/>
      <c r="K2185" s="19"/>
      <c r="L2185" s="19"/>
    </row>
    <row r="2186" spans="1:12" s="169" customFormat="1">
      <c r="A2186" s="19"/>
      <c r="B2186" s="44" t="s">
        <v>7</v>
      </c>
      <c r="C2186" s="84" t="s">
        <v>8</v>
      </c>
      <c r="D2186" s="10" t="s">
        <v>9</v>
      </c>
      <c r="E2186" s="302"/>
      <c r="F2186" s="19"/>
      <c r="G2186" s="19"/>
      <c r="H2186" s="40"/>
      <c r="I2186" s="19"/>
      <c r="J2186" s="19"/>
      <c r="K2186" s="19"/>
      <c r="L2186" s="19"/>
    </row>
    <row r="2187" spans="1:12" s="169" customFormat="1">
      <c r="A2187" s="19"/>
      <c r="B2187" s="107"/>
      <c r="C2187" s="108"/>
      <c r="D2187" s="11" t="s">
        <v>10</v>
      </c>
      <c r="E2187" s="302"/>
      <c r="F2187" s="19"/>
      <c r="G2187" s="19"/>
      <c r="H2187" s="40"/>
      <c r="I2187" s="19"/>
      <c r="J2187" s="19"/>
      <c r="K2187" s="19"/>
      <c r="L2187" s="19"/>
    </row>
    <row r="2188" spans="1:12" s="169" customFormat="1">
      <c r="A2188" s="19"/>
      <c r="B2188" s="107"/>
      <c r="C2188" s="108"/>
      <c r="D2188" s="11" t="s">
        <v>11</v>
      </c>
      <c r="E2188" s="302"/>
      <c r="F2188" s="19"/>
      <c r="G2188" s="19"/>
      <c r="H2188" s="40"/>
      <c r="I2188" s="19"/>
      <c r="J2188" s="19"/>
      <c r="K2188" s="19"/>
      <c r="L2188" s="19"/>
    </row>
    <row r="2189" spans="1:12" s="169" customFormat="1">
      <c r="A2189" s="19"/>
      <c r="B2189" s="98"/>
      <c r="C2189" s="99">
        <v>1</v>
      </c>
      <c r="D2189" s="75">
        <v>2</v>
      </c>
      <c r="E2189" s="302"/>
      <c r="F2189" s="19"/>
      <c r="G2189" s="19"/>
      <c r="H2189" s="40"/>
      <c r="I2189" s="19"/>
      <c r="J2189" s="19"/>
      <c r="K2189" s="19"/>
      <c r="L2189" s="19"/>
    </row>
    <row r="2190" spans="1:12">
      <c r="B2190" s="53" t="s">
        <v>14</v>
      </c>
      <c r="C2190" s="122" t="s">
        <v>607</v>
      </c>
      <c r="D2190" s="123">
        <v>28020.317999999999</v>
      </c>
      <c r="E2190" s="301"/>
      <c r="G2190" s="96"/>
    </row>
    <row r="2191" spans="1:12">
      <c r="B2191" s="100"/>
      <c r="C2191" s="85" t="s">
        <v>159</v>
      </c>
      <c r="D2191" s="132">
        <f>D2190</f>
        <v>28020.317999999999</v>
      </c>
      <c r="E2191" s="303">
        <f>D2171-D2191</f>
        <v>0</v>
      </c>
      <c r="G2191" s="96"/>
    </row>
    <row r="2192" spans="1:12" s="169" customFormat="1">
      <c r="A2192" s="19"/>
      <c r="B2192" s="86"/>
      <c r="C2192" s="87"/>
      <c r="D2192" s="191"/>
      <c r="E2192" s="302"/>
      <c r="F2192" s="19"/>
      <c r="G2192" s="19"/>
      <c r="H2192" s="40"/>
      <c r="I2192" s="19"/>
      <c r="J2192" s="19"/>
      <c r="K2192" s="19"/>
      <c r="L2192" s="19"/>
    </row>
    <row r="2193" spans="1:12" s="169" customFormat="1" ht="31.5" customHeight="1">
      <c r="A2193" s="19"/>
      <c r="B2193" s="335" t="s">
        <v>608</v>
      </c>
      <c r="C2193" s="332"/>
      <c r="D2193" s="33"/>
      <c r="E2193" s="302"/>
      <c r="F2193" s="19"/>
      <c r="G2193" s="19"/>
      <c r="H2193" s="40"/>
      <c r="I2193" s="19"/>
      <c r="J2193" s="19"/>
      <c r="K2193" s="19"/>
      <c r="L2193" s="19"/>
    </row>
    <row r="2194" spans="1:12" s="169" customFormat="1" ht="15" customHeight="1">
      <c r="A2194" s="19"/>
      <c r="B2194" s="44" t="s">
        <v>7</v>
      </c>
      <c r="C2194" s="84" t="s">
        <v>8</v>
      </c>
      <c r="D2194" s="10" t="s">
        <v>9</v>
      </c>
      <c r="E2194" s="302"/>
      <c r="F2194" s="19"/>
      <c r="G2194" s="19"/>
      <c r="H2194" s="40"/>
      <c r="I2194" s="19"/>
      <c r="J2194" s="19"/>
      <c r="K2194" s="19"/>
      <c r="L2194" s="19"/>
    </row>
    <row r="2195" spans="1:12" s="169" customFormat="1">
      <c r="A2195" s="19"/>
      <c r="B2195" s="107"/>
      <c r="C2195" s="108"/>
      <c r="D2195" s="11" t="s">
        <v>10</v>
      </c>
      <c r="E2195" s="302"/>
      <c r="F2195" s="19"/>
      <c r="G2195" s="19"/>
      <c r="H2195" s="40"/>
      <c r="I2195" s="19"/>
      <c r="J2195" s="19"/>
      <c r="K2195" s="19"/>
      <c r="L2195" s="19"/>
    </row>
    <row r="2196" spans="1:12" s="169" customFormat="1">
      <c r="A2196" s="19"/>
      <c r="B2196" s="107"/>
      <c r="C2196" s="108"/>
      <c r="D2196" s="11" t="s">
        <v>11</v>
      </c>
      <c r="E2196" s="302"/>
      <c r="F2196" s="19"/>
      <c r="G2196" s="19"/>
      <c r="H2196" s="40"/>
      <c r="I2196" s="19"/>
      <c r="J2196" s="19"/>
      <c r="K2196" s="19"/>
      <c r="L2196" s="19"/>
    </row>
    <row r="2197" spans="1:12" s="169" customFormat="1">
      <c r="A2197" s="19"/>
      <c r="B2197" s="98"/>
      <c r="C2197" s="99">
        <v>1</v>
      </c>
      <c r="D2197" s="75">
        <v>2</v>
      </c>
      <c r="E2197" s="302"/>
      <c r="F2197" s="19"/>
      <c r="G2197" s="19"/>
      <c r="H2197" s="40"/>
      <c r="I2197" s="19"/>
      <c r="J2197" s="19"/>
      <c r="K2197" s="19"/>
      <c r="L2197" s="19"/>
    </row>
    <row r="2198" spans="1:12">
      <c r="B2198" s="64" t="s">
        <v>14</v>
      </c>
      <c r="C2198" s="85" t="s">
        <v>170</v>
      </c>
      <c r="D2198" s="63">
        <v>7499.973</v>
      </c>
      <c r="E2198" s="301"/>
      <c r="G2198" s="96"/>
    </row>
    <row r="2199" spans="1:12">
      <c r="B2199" s="64" t="s">
        <v>32</v>
      </c>
      <c r="C2199" s="85" t="s">
        <v>171</v>
      </c>
      <c r="D2199" s="63">
        <v>9028.4079999999994</v>
      </c>
      <c r="E2199" s="301"/>
      <c r="G2199" s="96"/>
    </row>
    <row r="2200" spans="1:12" s="169" customFormat="1">
      <c r="A2200" s="127"/>
      <c r="B2200" s="124"/>
      <c r="C2200" s="125"/>
      <c r="D2200" s="88"/>
      <c r="E2200" s="314"/>
      <c r="F2200" s="115"/>
      <c r="G2200" s="40"/>
      <c r="H2200" s="40"/>
      <c r="I2200" s="19"/>
      <c r="J2200" s="19"/>
      <c r="K2200" s="19"/>
      <c r="L2200" s="19"/>
    </row>
    <row r="2201" spans="1:12" s="169" customFormat="1">
      <c r="A2201" s="127"/>
      <c r="B2201" s="126" t="s">
        <v>609</v>
      </c>
      <c r="C2201" s="87"/>
      <c r="D2201" s="88"/>
      <c r="E2201" s="314"/>
      <c r="F2201" s="115"/>
      <c r="G2201" s="40"/>
      <c r="H2201" s="40"/>
      <c r="I2201" s="19"/>
      <c r="J2201" s="19"/>
      <c r="K2201" s="19"/>
      <c r="L2201" s="19"/>
    </row>
    <row r="2202" spans="1:12" s="169" customFormat="1" ht="15" customHeight="1">
      <c r="A2202" s="19"/>
      <c r="B2202" s="8" t="s">
        <v>610</v>
      </c>
      <c r="C2202" s="94"/>
      <c r="D2202" s="33"/>
      <c r="E2202" s="302"/>
      <c r="F2202" s="19"/>
      <c r="G2202" s="19"/>
      <c r="H2202" s="40"/>
      <c r="I2202" s="19"/>
      <c r="J2202" s="19"/>
      <c r="K2202" s="19"/>
      <c r="L2202" s="19"/>
    </row>
    <row r="2203" spans="1:12" s="169" customFormat="1">
      <c r="A2203" s="166"/>
      <c r="B2203" s="44" t="s">
        <v>7</v>
      </c>
      <c r="C2203" s="84" t="s">
        <v>8</v>
      </c>
      <c r="D2203" s="10" t="s">
        <v>9</v>
      </c>
      <c r="E2203" s="302"/>
      <c r="F2203" s="19"/>
      <c r="G2203" s="19"/>
      <c r="H2203" s="40"/>
      <c r="I2203" s="19"/>
      <c r="J2203" s="19"/>
      <c r="K2203" s="19"/>
      <c r="L2203" s="19"/>
    </row>
    <row r="2204" spans="1:12" s="169" customFormat="1">
      <c r="A2204" s="19"/>
      <c r="B2204" s="107"/>
      <c r="C2204" s="108"/>
      <c r="D2204" s="11" t="s">
        <v>10</v>
      </c>
      <c r="E2204" s="302"/>
      <c r="F2204" s="19"/>
      <c r="G2204" s="19"/>
      <c r="H2204" s="40"/>
      <c r="I2204" s="19"/>
      <c r="J2204" s="19"/>
      <c r="K2204" s="19"/>
      <c r="L2204" s="19"/>
    </row>
    <row r="2205" spans="1:12" s="169" customFormat="1">
      <c r="A2205" s="19"/>
      <c r="B2205" s="107"/>
      <c r="C2205" s="108"/>
      <c r="D2205" s="11" t="s">
        <v>11</v>
      </c>
      <c r="E2205" s="302"/>
      <c r="F2205" s="19"/>
      <c r="G2205" s="19"/>
      <c r="H2205" s="40"/>
      <c r="I2205" s="19"/>
      <c r="J2205" s="19"/>
      <c r="K2205" s="19"/>
      <c r="L2205" s="19"/>
    </row>
    <row r="2206" spans="1:12" s="169" customFormat="1">
      <c r="A2206" s="19"/>
      <c r="B2206" s="98"/>
      <c r="C2206" s="99">
        <v>1</v>
      </c>
      <c r="D2206" s="75">
        <v>2</v>
      </c>
      <c r="E2206" s="302"/>
      <c r="F2206" s="19"/>
      <c r="G2206" s="19"/>
      <c r="H2206" s="40"/>
      <c r="I2206" s="19"/>
      <c r="J2206" s="19"/>
      <c r="K2206" s="19"/>
      <c r="L2206" s="19"/>
    </row>
    <row r="2207" spans="1:12">
      <c r="B2207" s="64" t="s">
        <v>124</v>
      </c>
      <c r="C2207" s="60" t="s">
        <v>13</v>
      </c>
      <c r="D2207" s="26">
        <f>D2208</f>
        <v>0.71699999999999997</v>
      </c>
      <c r="E2207" s="301"/>
      <c r="G2207" s="96"/>
    </row>
    <row r="2208" spans="1:12">
      <c r="B2208" s="53" t="s">
        <v>69</v>
      </c>
      <c r="C2208" s="128" t="s">
        <v>125</v>
      </c>
      <c r="D2208" s="37">
        <f>D2209+D2210</f>
        <v>0.71699999999999997</v>
      </c>
      <c r="E2208" s="301"/>
      <c r="G2208" s="96"/>
    </row>
    <row r="2209" spans="1:12">
      <c r="B2209" s="55" t="s">
        <v>71</v>
      </c>
      <c r="C2209" s="56" t="s">
        <v>128</v>
      </c>
      <c r="D2209" s="37">
        <v>0.7</v>
      </c>
      <c r="E2209" s="301"/>
      <c r="G2209" s="96"/>
    </row>
    <row r="2210" spans="1:12">
      <c r="B2210" s="55" t="s">
        <v>77</v>
      </c>
      <c r="C2210" s="56" t="s">
        <v>129</v>
      </c>
      <c r="D2210" s="281">
        <v>1.7000000000000001E-2</v>
      </c>
      <c r="E2210" s="305"/>
      <c r="F2210" s="96"/>
      <c r="G2210" s="96"/>
    </row>
    <row r="2211" spans="1:12">
      <c r="B2211" s="64" t="s">
        <v>175</v>
      </c>
      <c r="C2211" s="62" t="s">
        <v>131</v>
      </c>
      <c r="D2211" s="26">
        <f>D2212+D2215</f>
        <v>2667.846</v>
      </c>
      <c r="E2211" s="301"/>
      <c r="G2211" s="96"/>
    </row>
    <row r="2212" spans="1:12">
      <c r="B2212" s="64" t="s">
        <v>132</v>
      </c>
      <c r="C2212" s="58" t="s">
        <v>39</v>
      </c>
      <c r="D2212" s="26">
        <v>2641.14</v>
      </c>
      <c r="E2212" s="301"/>
      <c r="G2212" s="96"/>
    </row>
    <row r="2213" spans="1:12">
      <c r="B2213" s="64"/>
      <c r="C2213" s="65" t="s">
        <v>40</v>
      </c>
      <c r="D2213" s="26"/>
      <c r="E2213" s="301"/>
      <c r="G2213" s="96"/>
    </row>
    <row r="2214" spans="1:12">
      <c r="B2214" s="64" t="s">
        <v>71</v>
      </c>
      <c r="C2214" s="65" t="s">
        <v>41</v>
      </c>
      <c r="D2214" s="26">
        <v>2171.373</v>
      </c>
      <c r="E2214" s="301"/>
      <c r="G2214" s="96"/>
    </row>
    <row r="2215" spans="1:12">
      <c r="B2215" s="64" t="s">
        <v>133</v>
      </c>
      <c r="C2215" s="58" t="s">
        <v>51</v>
      </c>
      <c r="D2215" s="26">
        <f>D2216</f>
        <v>26.706</v>
      </c>
      <c r="E2215" s="301"/>
      <c r="G2215" s="96"/>
    </row>
    <row r="2216" spans="1:12">
      <c r="B2216" s="64" t="s">
        <v>94</v>
      </c>
      <c r="C2216" s="59" t="s">
        <v>134</v>
      </c>
      <c r="D2216" s="26">
        <v>26.706</v>
      </c>
      <c r="E2216" s="301"/>
      <c r="G2216" s="96"/>
    </row>
    <row r="2217" spans="1:12">
      <c r="B2217" s="64" t="s">
        <v>137</v>
      </c>
      <c r="C2217" s="60" t="s">
        <v>138</v>
      </c>
      <c r="D2217" s="26">
        <f>D2218</f>
        <v>2667.1289999999999</v>
      </c>
      <c r="E2217" s="301"/>
      <c r="G2217" s="96"/>
    </row>
    <row r="2218" spans="1:12">
      <c r="B2218" s="64" t="s">
        <v>69</v>
      </c>
      <c r="C2218" s="61" t="s">
        <v>139</v>
      </c>
      <c r="D2218" s="26">
        <v>2667.1289999999999</v>
      </c>
      <c r="E2218" s="301"/>
      <c r="G2218" s="96"/>
    </row>
    <row r="2219" spans="1:12">
      <c r="B2219" s="64" t="s">
        <v>177</v>
      </c>
      <c r="C2219" s="62" t="s">
        <v>146</v>
      </c>
      <c r="D2219" s="26">
        <f>D2207-D2211+D2217</f>
        <v>0</v>
      </c>
      <c r="E2219" s="301"/>
      <c r="G2219" s="96"/>
    </row>
    <row r="2220" spans="1:12">
      <c r="B2220" s="64" t="s">
        <v>178</v>
      </c>
      <c r="C2220" s="62" t="s">
        <v>148</v>
      </c>
      <c r="D2220" s="63">
        <v>0</v>
      </c>
      <c r="E2220" s="303">
        <f>D2219+D2220</f>
        <v>0</v>
      </c>
      <c r="G2220" s="96"/>
    </row>
    <row r="2221" spans="1:12" s="169" customFormat="1">
      <c r="A2221" s="19"/>
      <c r="B2221" s="111"/>
      <c r="C2221" s="112"/>
      <c r="D2221" s="113"/>
      <c r="E2221" s="302"/>
      <c r="F2221" s="19"/>
      <c r="G2221" s="19"/>
      <c r="H2221" s="40"/>
      <c r="I2221" s="19"/>
      <c r="J2221" s="19"/>
      <c r="K2221" s="19"/>
      <c r="L2221" s="19"/>
    </row>
    <row r="2222" spans="1:12" s="169" customFormat="1" ht="15" customHeight="1">
      <c r="A2222" s="19"/>
      <c r="B2222" s="6" t="s">
        <v>611</v>
      </c>
      <c r="C2222" s="94"/>
      <c r="D2222" s="33"/>
      <c r="E2222" s="302"/>
      <c r="F2222" s="19"/>
      <c r="G2222" s="19"/>
      <c r="H2222" s="40"/>
      <c r="I2222" s="19"/>
      <c r="J2222" s="19"/>
      <c r="K2222" s="19"/>
      <c r="L2222" s="19"/>
    </row>
    <row r="2223" spans="1:12" s="169" customFormat="1">
      <c r="A2223" s="19"/>
      <c r="B2223" s="44" t="s">
        <v>7</v>
      </c>
      <c r="C2223" s="84" t="s">
        <v>151</v>
      </c>
      <c r="D2223" s="117" t="s">
        <v>9</v>
      </c>
      <c r="E2223" s="302"/>
      <c r="F2223" s="19"/>
      <c r="G2223" s="19"/>
      <c r="H2223" s="40"/>
      <c r="I2223" s="19"/>
      <c r="J2223" s="19"/>
      <c r="K2223" s="19"/>
      <c r="L2223" s="19"/>
    </row>
    <row r="2224" spans="1:12" s="169" customFormat="1">
      <c r="A2224" s="19"/>
      <c r="B2224" s="107"/>
      <c r="C2224" s="108"/>
      <c r="D2224" s="118" t="s">
        <v>194</v>
      </c>
      <c r="E2224" s="302"/>
      <c r="F2224" s="19"/>
      <c r="G2224" s="19"/>
      <c r="H2224" s="40"/>
      <c r="I2224" s="19"/>
      <c r="J2224" s="19"/>
      <c r="K2224" s="19"/>
      <c r="L2224" s="19"/>
    </row>
    <row r="2225" spans="1:12" s="169" customFormat="1">
      <c r="A2225" s="19"/>
      <c r="B2225" s="242"/>
      <c r="C2225" s="119"/>
      <c r="D2225" s="120" t="s">
        <v>11</v>
      </c>
      <c r="E2225" s="302"/>
      <c r="F2225" s="19"/>
      <c r="G2225" s="19"/>
      <c r="H2225" s="40"/>
      <c r="I2225" s="19"/>
      <c r="J2225" s="19"/>
      <c r="K2225" s="19"/>
      <c r="L2225" s="19"/>
    </row>
    <row r="2226" spans="1:12" s="169" customFormat="1">
      <c r="A2226" s="19"/>
      <c r="B2226" s="98"/>
      <c r="C2226" s="121">
        <v>1</v>
      </c>
      <c r="D2226" s="75">
        <v>2</v>
      </c>
      <c r="E2226" s="302"/>
      <c r="F2226" s="19"/>
      <c r="G2226" s="19"/>
      <c r="H2226" s="40"/>
      <c r="I2226" s="19"/>
      <c r="J2226" s="19"/>
      <c r="K2226" s="19"/>
      <c r="L2226" s="19"/>
    </row>
    <row r="2227" spans="1:12">
      <c r="B2227" s="53" t="s">
        <v>14</v>
      </c>
      <c r="C2227" s="122" t="s">
        <v>612</v>
      </c>
      <c r="D2227" s="123">
        <v>2667.846</v>
      </c>
      <c r="E2227" s="301"/>
      <c r="G2227" s="96"/>
    </row>
    <row r="2228" spans="1:12">
      <c r="B2228" s="100"/>
      <c r="C2228" s="85" t="s">
        <v>159</v>
      </c>
      <c r="D2228" s="63">
        <f>D2227</f>
        <v>2667.846</v>
      </c>
      <c r="E2228" s="303">
        <f>D2211-D2228</f>
        <v>0</v>
      </c>
      <c r="G2228" s="96"/>
    </row>
    <row r="2229" spans="1:12" s="169" customFormat="1">
      <c r="A2229" s="19"/>
      <c r="B2229" s="86"/>
      <c r="C2229" s="87"/>
      <c r="D2229" s="115"/>
      <c r="E2229" s="302"/>
      <c r="F2229" s="19"/>
      <c r="G2229" s="19"/>
      <c r="H2229" s="40"/>
      <c r="I2229" s="19"/>
      <c r="J2229" s="19"/>
      <c r="K2229" s="19"/>
      <c r="L2229" s="19"/>
    </row>
    <row r="2230" spans="1:12" s="169" customFormat="1" ht="30.75" customHeight="1">
      <c r="A2230" s="19"/>
      <c r="B2230" s="335" t="s">
        <v>613</v>
      </c>
      <c r="C2230" s="332"/>
      <c r="D2230" s="33"/>
      <c r="E2230" s="302"/>
      <c r="F2230" s="19"/>
      <c r="G2230" s="19"/>
      <c r="H2230" s="40"/>
      <c r="I2230" s="19"/>
      <c r="J2230" s="19"/>
      <c r="K2230" s="19"/>
      <c r="L2230" s="19"/>
    </row>
    <row r="2231" spans="1:12" s="169" customFormat="1">
      <c r="A2231" s="19"/>
      <c r="B2231" s="44" t="s">
        <v>7</v>
      </c>
      <c r="C2231" s="84" t="s">
        <v>8</v>
      </c>
      <c r="D2231" s="10" t="s">
        <v>9</v>
      </c>
      <c r="E2231" s="302"/>
      <c r="F2231" s="19"/>
      <c r="G2231" s="19"/>
      <c r="H2231" s="40"/>
      <c r="I2231" s="19"/>
      <c r="J2231" s="19"/>
      <c r="K2231" s="19"/>
      <c r="L2231" s="19"/>
    </row>
    <row r="2232" spans="1:12" s="169" customFormat="1">
      <c r="A2232" s="19"/>
      <c r="B2232" s="107"/>
      <c r="C2232" s="108"/>
      <c r="D2232" s="11" t="s">
        <v>10</v>
      </c>
      <c r="E2232" s="302"/>
      <c r="F2232" s="19"/>
      <c r="G2232" s="19"/>
      <c r="H2232" s="40"/>
      <c r="I2232" s="19"/>
      <c r="J2232" s="19"/>
      <c r="K2232" s="19"/>
      <c r="L2232" s="19"/>
    </row>
    <row r="2233" spans="1:12" s="169" customFormat="1">
      <c r="A2233" s="19"/>
      <c r="B2233" s="107"/>
      <c r="C2233" s="108"/>
      <c r="D2233" s="11" t="s">
        <v>11</v>
      </c>
      <c r="E2233" s="302"/>
      <c r="F2233" s="19"/>
      <c r="G2233" s="19"/>
      <c r="H2233" s="40"/>
      <c r="I2233" s="19"/>
      <c r="J2233" s="19"/>
      <c r="K2233" s="19"/>
      <c r="L2233" s="19"/>
    </row>
    <row r="2234" spans="1:12" s="169" customFormat="1">
      <c r="A2234" s="19"/>
      <c r="B2234" s="98"/>
      <c r="C2234" s="99">
        <v>1</v>
      </c>
      <c r="D2234" s="75">
        <v>2</v>
      </c>
      <c r="E2234" s="302"/>
      <c r="F2234" s="19"/>
      <c r="G2234" s="19"/>
      <c r="H2234" s="40"/>
      <c r="I2234" s="19"/>
      <c r="J2234" s="19"/>
      <c r="K2234" s="19"/>
      <c r="L2234" s="19"/>
    </row>
    <row r="2235" spans="1:12">
      <c r="B2235" s="64" t="s">
        <v>14</v>
      </c>
      <c r="C2235" s="85" t="s">
        <v>170</v>
      </c>
      <c r="D2235" s="63">
        <v>495.73</v>
      </c>
      <c r="E2235" s="301"/>
      <c r="G2235" s="96"/>
    </row>
    <row r="2236" spans="1:12">
      <c r="B2236" s="64" t="s">
        <v>32</v>
      </c>
      <c r="C2236" s="85" t="s">
        <v>171</v>
      </c>
      <c r="D2236" s="63">
        <v>495.73</v>
      </c>
      <c r="E2236" s="301"/>
      <c r="G2236" s="96"/>
    </row>
    <row r="2237" spans="1:12" s="169" customFormat="1">
      <c r="A2237" s="127"/>
      <c r="B2237" s="124"/>
      <c r="C2237" s="125"/>
      <c r="D2237" s="88"/>
      <c r="E2237" s="314"/>
      <c r="F2237" s="115"/>
      <c r="G2237" s="40"/>
      <c r="H2237" s="40"/>
      <c r="I2237" s="19"/>
      <c r="J2237" s="19"/>
      <c r="K2237" s="19"/>
      <c r="L2237" s="19"/>
    </row>
    <row r="2238" spans="1:12" s="169" customFormat="1">
      <c r="A2238" s="127"/>
      <c r="B2238" s="126" t="s">
        <v>614</v>
      </c>
      <c r="C2238" s="87"/>
      <c r="D2238" s="88"/>
      <c r="E2238" s="314"/>
      <c r="F2238" s="115"/>
      <c r="G2238" s="40"/>
      <c r="H2238" s="40"/>
      <c r="I2238" s="19"/>
      <c r="J2238" s="19"/>
      <c r="K2238" s="19"/>
      <c r="L2238" s="19"/>
    </row>
    <row r="2239" spans="1:12" s="169" customFormat="1" ht="15" customHeight="1">
      <c r="A2239" s="19"/>
      <c r="B2239" s="8" t="s">
        <v>615</v>
      </c>
      <c r="C2239" s="94"/>
      <c r="D2239" s="33"/>
      <c r="E2239" s="302"/>
      <c r="F2239" s="19"/>
      <c r="G2239" s="19"/>
      <c r="H2239" s="40"/>
      <c r="I2239" s="19"/>
      <c r="J2239" s="19"/>
      <c r="K2239" s="19"/>
      <c r="L2239" s="19"/>
    </row>
    <row r="2240" spans="1:12" s="169" customFormat="1">
      <c r="A2240" s="166"/>
      <c r="B2240" s="44" t="s">
        <v>7</v>
      </c>
      <c r="C2240" s="84" t="s">
        <v>8</v>
      </c>
      <c r="D2240" s="10" t="s">
        <v>9</v>
      </c>
      <c r="E2240" s="302"/>
      <c r="F2240" s="19"/>
      <c r="G2240" s="19"/>
      <c r="H2240" s="40"/>
      <c r="I2240" s="19"/>
      <c r="J2240" s="19"/>
      <c r="K2240" s="19"/>
      <c r="L2240" s="19"/>
    </row>
    <row r="2241" spans="1:12" s="169" customFormat="1">
      <c r="A2241" s="19"/>
      <c r="B2241" s="107"/>
      <c r="C2241" s="108"/>
      <c r="D2241" s="11" t="s">
        <v>10</v>
      </c>
      <c r="E2241" s="302"/>
      <c r="F2241" s="19"/>
      <c r="G2241" s="19"/>
      <c r="H2241" s="40"/>
      <c r="I2241" s="19"/>
      <c r="J2241" s="19"/>
      <c r="K2241" s="19"/>
      <c r="L2241" s="19"/>
    </row>
    <row r="2242" spans="1:12" s="169" customFormat="1">
      <c r="A2242" s="19"/>
      <c r="B2242" s="107"/>
      <c r="C2242" s="108"/>
      <c r="D2242" s="11" t="s">
        <v>11</v>
      </c>
      <c r="E2242" s="302"/>
      <c r="F2242" s="19"/>
      <c r="G2242" s="19"/>
      <c r="H2242" s="40"/>
      <c r="I2242" s="19"/>
      <c r="J2242" s="19"/>
      <c r="K2242" s="19"/>
      <c r="L2242" s="19"/>
    </row>
    <row r="2243" spans="1:12" s="169" customFormat="1">
      <c r="A2243" s="19"/>
      <c r="B2243" s="98"/>
      <c r="C2243" s="99">
        <v>1</v>
      </c>
      <c r="D2243" s="75">
        <v>2</v>
      </c>
      <c r="E2243" s="302"/>
      <c r="F2243" s="19"/>
      <c r="G2243" s="19"/>
      <c r="H2243" s="40"/>
      <c r="I2243" s="19"/>
      <c r="J2243" s="19"/>
      <c r="K2243" s="19"/>
      <c r="L2243" s="19"/>
    </row>
    <row r="2244" spans="1:12">
      <c r="B2244" s="64" t="s">
        <v>124</v>
      </c>
      <c r="C2244" s="60" t="s">
        <v>13</v>
      </c>
      <c r="D2244" s="26">
        <f>D2245</f>
        <v>19.657</v>
      </c>
      <c r="E2244" s="301"/>
      <c r="G2244" s="96"/>
    </row>
    <row r="2245" spans="1:12">
      <c r="B2245" s="53" t="s">
        <v>69</v>
      </c>
      <c r="C2245" s="128" t="s">
        <v>125</v>
      </c>
      <c r="D2245" s="37">
        <f>D2246+D2247</f>
        <v>19.657</v>
      </c>
      <c r="E2245" s="301"/>
      <c r="G2245" s="96"/>
    </row>
    <row r="2246" spans="1:12">
      <c r="B2246" s="55" t="s">
        <v>71</v>
      </c>
      <c r="C2246" s="56" t="s">
        <v>128</v>
      </c>
      <c r="D2246" s="37">
        <v>13.68</v>
      </c>
      <c r="E2246" s="301"/>
      <c r="G2246" s="96"/>
    </row>
    <row r="2247" spans="1:12">
      <c r="B2247" s="55" t="s">
        <v>77</v>
      </c>
      <c r="C2247" s="56" t="s">
        <v>129</v>
      </c>
      <c r="D2247" s="37">
        <v>5.9770000000000003</v>
      </c>
      <c r="E2247" s="301"/>
      <c r="G2247" s="96"/>
    </row>
    <row r="2248" spans="1:12">
      <c r="B2248" s="64" t="s">
        <v>175</v>
      </c>
      <c r="C2248" s="62" t="s">
        <v>131</v>
      </c>
      <c r="D2248" s="26">
        <f>D2249+D2252</f>
        <v>7248.2609999999995</v>
      </c>
      <c r="E2248" s="301"/>
      <c r="G2248" s="96"/>
    </row>
    <row r="2249" spans="1:12">
      <c r="B2249" s="64" t="s">
        <v>132</v>
      </c>
      <c r="C2249" s="58" t="s">
        <v>39</v>
      </c>
      <c r="D2249" s="26">
        <v>7211.0129999999999</v>
      </c>
      <c r="E2249" s="301"/>
      <c r="G2249" s="96"/>
    </row>
    <row r="2250" spans="1:12">
      <c r="B2250" s="64"/>
      <c r="C2250" s="65" t="s">
        <v>40</v>
      </c>
      <c r="D2250" s="26"/>
      <c r="E2250" s="301"/>
      <c r="G2250" s="96"/>
    </row>
    <row r="2251" spans="1:12">
      <c r="B2251" s="64" t="s">
        <v>71</v>
      </c>
      <c r="C2251" s="65" t="s">
        <v>41</v>
      </c>
      <c r="D2251" s="26">
        <v>4597.8469999999998</v>
      </c>
      <c r="E2251" s="301"/>
      <c r="G2251" s="96"/>
    </row>
    <row r="2252" spans="1:12">
      <c r="B2252" s="64" t="s">
        <v>133</v>
      </c>
      <c r="C2252" s="58" t="s">
        <v>51</v>
      </c>
      <c r="D2252" s="26">
        <f>D2253</f>
        <v>37.247999999999998</v>
      </c>
      <c r="E2252" s="301"/>
      <c r="G2252" s="96"/>
    </row>
    <row r="2253" spans="1:12">
      <c r="B2253" s="64" t="s">
        <v>94</v>
      </c>
      <c r="C2253" s="59" t="s">
        <v>134</v>
      </c>
      <c r="D2253" s="110">
        <v>37.247999999999998</v>
      </c>
      <c r="E2253" s="301"/>
      <c r="G2253" s="96"/>
    </row>
    <row r="2254" spans="1:12">
      <c r="B2254" s="64" t="s">
        <v>137</v>
      </c>
      <c r="C2254" s="60" t="s">
        <v>138</v>
      </c>
      <c r="D2254" s="26">
        <f>D2255+D2256</f>
        <v>7228.6039999999994</v>
      </c>
      <c r="E2254" s="301"/>
      <c r="G2254" s="96"/>
    </row>
    <row r="2255" spans="1:12">
      <c r="B2255" s="64" t="s">
        <v>69</v>
      </c>
      <c r="C2255" s="61" t="s">
        <v>139</v>
      </c>
      <c r="D2255" s="26">
        <v>7442.3379999999997</v>
      </c>
      <c r="E2255" s="301"/>
      <c r="G2255" s="96"/>
    </row>
    <row r="2256" spans="1:12">
      <c r="B2256" s="276" t="s">
        <v>91</v>
      </c>
      <c r="C2256" s="145" t="s">
        <v>140</v>
      </c>
      <c r="D2256" s="37">
        <f>D2257</f>
        <v>-213.73400000000001</v>
      </c>
      <c r="E2256" s="301"/>
      <c r="G2256" s="96"/>
    </row>
    <row r="2257" spans="1:12">
      <c r="B2257" s="151" t="s">
        <v>94</v>
      </c>
      <c r="C2257" s="146" t="s">
        <v>141</v>
      </c>
      <c r="D2257" s="37">
        <v>-213.73400000000001</v>
      </c>
      <c r="E2257" s="301"/>
      <c r="G2257" s="96"/>
    </row>
    <row r="2258" spans="1:12">
      <c r="B2258" s="64" t="s">
        <v>177</v>
      </c>
      <c r="C2258" s="62" t="s">
        <v>146</v>
      </c>
      <c r="D2258" s="26">
        <f>D2244-D2248+D2254</f>
        <v>0</v>
      </c>
      <c r="E2258" s="301"/>
      <c r="G2258" s="96"/>
    </row>
    <row r="2259" spans="1:12">
      <c r="B2259" s="64" t="s">
        <v>178</v>
      </c>
      <c r="C2259" s="62" t="s">
        <v>148</v>
      </c>
      <c r="D2259" s="63">
        <v>0</v>
      </c>
      <c r="E2259" s="303">
        <f>D2258+D2259</f>
        <v>0</v>
      </c>
      <c r="G2259" s="96"/>
    </row>
    <row r="2260" spans="1:12" s="169" customFormat="1">
      <c r="A2260" s="19"/>
      <c r="B2260" s="111"/>
      <c r="C2260" s="112"/>
      <c r="D2260" s="113"/>
      <c r="E2260" s="302"/>
      <c r="F2260" s="19"/>
      <c r="G2260" s="19"/>
      <c r="H2260" s="40"/>
      <c r="I2260" s="19"/>
      <c r="J2260" s="19"/>
      <c r="K2260" s="19"/>
      <c r="L2260" s="19"/>
    </row>
    <row r="2261" spans="1:12" s="169" customFormat="1" ht="15" customHeight="1">
      <c r="A2261" s="19"/>
      <c r="B2261" s="6" t="s">
        <v>616</v>
      </c>
      <c r="C2261" s="94"/>
      <c r="D2261" s="33"/>
      <c r="E2261" s="302"/>
      <c r="F2261" s="19"/>
      <c r="G2261" s="19"/>
      <c r="H2261" s="40"/>
      <c r="I2261" s="19"/>
      <c r="J2261" s="19"/>
      <c r="K2261" s="19"/>
      <c r="L2261" s="19"/>
    </row>
    <row r="2262" spans="1:12" s="169" customFormat="1">
      <c r="A2262" s="19"/>
      <c r="B2262" s="44" t="s">
        <v>7</v>
      </c>
      <c r="C2262" s="84" t="s">
        <v>151</v>
      </c>
      <c r="D2262" s="117" t="s">
        <v>9</v>
      </c>
      <c r="E2262" s="302"/>
      <c r="F2262" s="19"/>
      <c r="G2262" s="19"/>
      <c r="H2262" s="40"/>
      <c r="I2262" s="19"/>
      <c r="J2262" s="19"/>
      <c r="K2262" s="19"/>
      <c r="L2262" s="19"/>
    </row>
    <row r="2263" spans="1:12" s="169" customFormat="1">
      <c r="A2263" s="19"/>
      <c r="B2263" s="107"/>
      <c r="C2263" s="108"/>
      <c r="D2263" s="118" t="s">
        <v>194</v>
      </c>
      <c r="E2263" s="302"/>
      <c r="F2263" s="19"/>
      <c r="G2263" s="19"/>
      <c r="H2263" s="40"/>
      <c r="I2263" s="19"/>
      <c r="J2263" s="19"/>
      <c r="K2263" s="19"/>
      <c r="L2263" s="19"/>
    </row>
    <row r="2264" spans="1:12" s="169" customFormat="1">
      <c r="A2264" s="19"/>
      <c r="B2264" s="242"/>
      <c r="C2264" s="119"/>
      <c r="D2264" s="120" t="s">
        <v>11</v>
      </c>
      <c r="E2264" s="302"/>
      <c r="F2264" s="19"/>
      <c r="G2264" s="19"/>
      <c r="H2264" s="40"/>
      <c r="I2264" s="19"/>
      <c r="J2264" s="19"/>
      <c r="K2264" s="19"/>
      <c r="L2264" s="19"/>
    </row>
    <row r="2265" spans="1:12" s="169" customFormat="1">
      <c r="A2265" s="19"/>
      <c r="B2265" s="98"/>
      <c r="C2265" s="121">
        <v>1</v>
      </c>
      <c r="D2265" s="75">
        <v>2</v>
      </c>
      <c r="E2265" s="302"/>
      <c r="F2265" s="19"/>
      <c r="G2265" s="19"/>
      <c r="H2265" s="40"/>
      <c r="I2265" s="19"/>
      <c r="J2265" s="19"/>
      <c r="K2265" s="19"/>
      <c r="L2265" s="19"/>
    </row>
    <row r="2266" spans="1:12" ht="30">
      <c r="B2266" s="53" t="s">
        <v>14</v>
      </c>
      <c r="C2266" s="122" t="s">
        <v>617</v>
      </c>
      <c r="D2266" s="123">
        <v>7248.2610000000004</v>
      </c>
      <c r="E2266" s="301"/>
      <c r="G2266" s="96"/>
    </row>
    <row r="2267" spans="1:12">
      <c r="B2267" s="100"/>
      <c r="C2267" s="85" t="s">
        <v>159</v>
      </c>
      <c r="D2267" s="63">
        <f>D2266</f>
        <v>7248.2610000000004</v>
      </c>
      <c r="E2267" s="303">
        <f>D2248-D2267</f>
        <v>0</v>
      </c>
      <c r="G2267" s="96"/>
    </row>
    <row r="2268" spans="1:12" s="169" customFormat="1">
      <c r="A2268" s="19"/>
      <c r="B2268" s="86"/>
      <c r="C2268" s="87"/>
      <c r="D2268" s="115"/>
      <c r="E2268" s="302"/>
      <c r="F2268" s="19"/>
      <c r="G2268" s="19"/>
      <c r="H2268" s="40"/>
      <c r="I2268" s="19"/>
      <c r="J2268" s="19"/>
      <c r="K2268" s="19"/>
      <c r="L2268" s="19"/>
    </row>
    <row r="2269" spans="1:12" s="169" customFormat="1" ht="30" customHeight="1">
      <c r="A2269" s="19"/>
      <c r="B2269" s="335" t="s">
        <v>618</v>
      </c>
      <c r="C2269" s="332"/>
      <c r="D2269" s="33"/>
      <c r="E2269" s="302"/>
      <c r="F2269" s="19"/>
      <c r="G2269" s="19"/>
      <c r="H2269" s="40"/>
      <c r="I2269" s="19"/>
      <c r="J2269" s="19"/>
      <c r="K2269" s="19"/>
      <c r="L2269" s="19"/>
    </row>
    <row r="2270" spans="1:12" s="169" customFormat="1">
      <c r="A2270" s="19"/>
      <c r="B2270" s="44" t="s">
        <v>7</v>
      </c>
      <c r="C2270" s="84" t="s">
        <v>8</v>
      </c>
      <c r="D2270" s="10" t="s">
        <v>9</v>
      </c>
      <c r="E2270" s="302"/>
      <c r="F2270" s="19"/>
      <c r="G2270" s="19"/>
      <c r="H2270" s="40"/>
      <c r="I2270" s="19"/>
      <c r="J2270" s="19"/>
      <c r="K2270" s="19"/>
      <c r="L2270" s="19"/>
    </row>
    <row r="2271" spans="1:12" s="169" customFormat="1">
      <c r="A2271" s="19"/>
      <c r="B2271" s="107"/>
      <c r="C2271" s="108"/>
      <c r="D2271" s="11" t="s">
        <v>10</v>
      </c>
      <c r="E2271" s="302"/>
      <c r="F2271" s="19"/>
      <c r="G2271" s="19"/>
      <c r="H2271" s="40"/>
      <c r="I2271" s="19"/>
      <c r="J2271" s="19"/>
      <c r="K2271" s="19"/>
      <c r="L2271" s="19"/>
    </row>
    <row r="2272" spans="1:12" s="169" customFormat="1">
      <c r="A2272" s="19"/>
      <c r="B2272" s="107"/>
      <c r="C2272" s="108"/>
      <c r="D2272" s="11" t="s">
        <v>11</v>
      </c>
      <c r="E2272" s="302"/>
      <c r="F2272" s="19"/>
      <c r="G2272" s="19"/>
      <c r="H2272" s="40"/>
      <c r="I2272" s="19"/>
      <c r="J2272" s="19"/>
      <c r="K2272" s="19"/>
      <c r="L2272" s="19"/>
    </row>
    <row r="2273" spans="1:12" s="169" customFormat="1">
      <c r="A2273" s="19"/>
      <c r="B2273" s="98"/>
      <c r="C2273" s="99">
        <v>1</v>
      </c>
      <c r="D2273" s="75">
        <v>2</v>
      </c>
      <c r="E2273" s="302"/>
      <c r="F2273" s="19"/>
      <c r="G2273" s="19"/>
      <c r="H2273" s="40"/>
      <c r="I2273" s="19"/>
      <c r="J2273" s="19"/>
      <c r="K2273" s="19"/>
      <c r="L2273" s="19"/>
    </row>
    <row r="2274" spans="1:12">
      <c r="B2274" s="64" t="s">
        <v>14</v>
      </c>
      <c r="C2274" s="85" t="s">
        <v>170</v>
      </c>
      <c r="D2274" s="63">
        <v>1934.04</v>
      </c>
      <c r="E2274" s="301"/>
      <c r="G2274" s="96"/>
    </row>
    <row r="2275" spans="1:12">
      <c r="B2275" s="64" t="s">
        <v>32</v>
      </c>
      <c r="C2275" s="85" t="s">
        <v>171</v>
      </c>
      <c r="D2275" s="63">
        <v>2665.944</v>
      </c>
      <c r="E2275" s="301"/>
      <c r="G2275" s="96"/>
    </row>
    <row r="2276" spans="1:12" s="169" customFormat="1">
      <c r="A2276" s="127"/>
      <c r="B2276" s="124"/>
      <c r="C2276" s="125"/>
      <c r="D2276" s="88"/>
      <c r="E2276" s="314"/>
      <c r="F2276" s="115"/>
      <c r="G2276" s="40"/>
      <c r="H2276" s="40"/>
      <c r="I2276" s="19"/>
      <c r="J2276" s="19"/>
      <c r="K2276" s="19"/>
      <c r="L2276" s="19"/>
    </row>
    <row r="2277" spans="1:12" s="169" customFormat="1">
      <c r="A2277" s="127"/>
      <c r="B2277" s="126" t="s">
        <v>619</v>
      </c>
      <c r="C2277" s="87"/>
      <c r="D2277" s="88"/>
      <c r="E2277" s="314"/>
      <c r="F2277" s="115"/>
      <c r="G2277" s="40"/>
      <c r="H2277" s="40"/>
      <c r="I2277" s="19"/>
      <c r="J2277" s="19"/>
      <c r="K2277" s="19"/>
      <c r="L2277" s="19"/>
    </row>
    <row r="2278" spans="1:12" s="169" customFormat="1" ht="15" customHeight="1">
      <c r="A2278" s="19"/>
      <c r="B2278" s="8" t="s">
        <v>620</v>
      </c>
      <c r="C2278" s="94"/>
      <c r="D2278" s="33"/>
      <c r="E2278" s="302"/>
      <c r="F2278" s="19"/>
      <c r="G2278" s="19"/>
      <c r="H2278" s="40"/>
      <c r="I2278" s="19"/>
      <c r="J2278" s="19"/>
      <c r="K2278" s="19"/>
      <c r="L2278" s="19"/>
    </row>
    <row r="2279" spans="1:12" s="169" customFormat="1">
      <c r="A2279" s="19"/>
      <c r="B2279" s="44" t="s">
        <v>7</v>
      </c>
      <c r="C2279" s="84" t="s">
        <v>8</v>
      </c>
      <c r="D2279" s="10" t="s">
        <v>9</v>
      </c>
      <c r="E2279" s="302"/>
      <c r="F2279" s="19"/>
      <c r="G2279" s="19"/>
      <c r="H2279" s="40"/>
      <c r="I2279" s="19"/>
      <c r="J2279" s="19"/>
      <c r="K2279" s="19"/>
      <c r="L2279" s="19"/>
    </row>
    <row r="2280" spans="1:12" s="169" customFormat="1">
      <c r="A2280" s="19"/>
      <c r="B2280" s="107"/>
      <c r="C2280" s="108"/>
      <c r="D2280" s="11" t="s">
        <v>10</v>
      </c>
      <c r="E2280" s="302"/>
      <c r="F2280" s="19"/>
      <c r="G2280" s="19"/>
      <c r="H2280" s="40"/>
      <c r="I2280" s="19"/>
      <c r="J2280" s="19"/>
      <c r="K2280" s="19"/>
      <c r="L2280" s="19"/>
    </row>
    <row r="2281" spans="1:12" s="169" customFormat="1">
      <c r="A2281" s="19"/>
      <c r="B2281" s="107"/>
      <c r="C2281" s="108"/>
      <c r="D2281" s="11" t="s">
        <v>11</v>
      </c>
      <c r="E2281" s="302"/>
      <c r="F2281" s="19"/>
      <c r="G2281" s="19"/>
      <c r="H2281" s="40"/>
      <c r="I2281" s="19"/>
      <c r="J2281" s="19"/>
      <c r="K2281" s="19"/>
      <c r="L2281" s="19"/>
    </row>
    <row r="2282" spans="1:12" s="169" customFormat="1">
      <c r="A2282" s="19"/>
      <c r="B2282" s="98"/>
      <c r="C2282" s="99">
        <v>1</v>
      </c>
      <c r="D2282" s="75">
        <v>2</v>
      </c>
      <c r="E2282" s="302"/>
      <c r="F2282" s="19"/>
      <c r="G2282" s="19"/>
      <c r="H2282" s="40"/>
      <c r="I2282" s="19"/>
      <c r="J2282" s="19"/>
      <c r="K2282" s="19"/>
      <c r="L2282" s="19"/>
    </row>
    <row r="2283" spans="1:12">
      <c r="B2283" s="64" t="s">
        <v>124</v>
      </c>
      <c r="C2283" s="60" t="s">
        <v>13</v>
      </c>
      <c r="D2283" s="26">
        <f>D2284</f>
        <v>204.14600000000013</v>
      </c>
      <c r="E2283" s="301"/>
      <c r="G2283" s="96"/>
    </row>
    <row r="2284" spans="1:12">
      <c r="B2284" s="64" t="s">
        <v>69</v>
      </c>
      <c r="C2284" s="128" t="s">
        <v>125</v>
      </c>
      <c r="D2284" s="26">
        <f>SUM(D2285:D2287)</f>
        <v>204.14600000000013</v>
      </c>
      <c r="E2284" s="301"/>
      <c r="G2284" s="96"/>
    </row>
    <row r="2285" spans="1:12">
      <c r="B2285" s="64" t="s">
        <v>71</v>
      </c>
      <c r="C2285" s="56" t="s">
        <v>127</v>
      </c>
      <c r="D2285" s="26">
        <v>117.56</v>
      </c>
      <c r="E2285" s="301"/>
      <c r="G2285" s="96"/>
    </row>
    <row r="2286" spans="1:12">
      <c r="B2286" s="55" t="s">
        <v>77</v>
      </c>
      <c r="C2286" s="56" t="s">
        <v>128</v>
      </c>
      <c r="D2286" s="37">
        <v>549.69500000000005</v>
      </c>
      <c r="E2286" s="301"/>
      <c r="G2286" s="96"/>
    </row>
    <row r="2287" spans="1:12">
      <c r="B2287" s="64" t="s">
        <v>81</v>
      </c>
      <c r="C2287" s="56" t="s">
        <v>129</v>
      </c>
      <c r="D2287" s="26">
        <v>-463.10899999999998</v>
      </c>
      <c r="E2287" s="301"/>
      <c r="G2287" s="96"/>
    </row>
    <row r="2288" spans="1:12">
      <c r="B2288" s="64" t="s">
        <v>175</v>
      </c>
      <c r="C2288" s="62" t="s">
        <v>131</v>
      </c>
      <c r="D2288" s="26">
        <f>D2289+D2295</f>
        <v>460053.647</v>
      </c>
      <c r="E2288" s="301"/>
      <c r="G2288" s="96"/>
    </row>
    <row r="2289" spans="2:7">
      <c r="B2289" s="64" t="s">
        <v>132</v>
      </c>
      <c r="C2289" s="58" t="s">
        <v>39</v>
      </c>
      <c r="D2289" s="26">
        <v>454809.97100000002</v>
      </c>
      <c r="E2289" s="301"/>
      <c r="G2289" s="96"/>
    </row>
    <row r="2290" spans="2:7">
      <c r="B2290" s="64"/>
      <c r="C2290" s="65" t="s">
        <v>40</v>
      </c>
      <c r="D2290" s="26"/>
      <c r="E2290" s="301"/>
      <c r="G2290" s="96"/>
    </row>
    <row r="2291" spans="2:7">
      <c r="B2291" s="64" t="s">
        <v>71</v>
      </c>
      <c r="C2291" s="65" t="s">
        <v>41</v>
      </c>
      <c r="D2291" s="26">
        <v>68620.928</v>
      </c>
      <c r="E2291" s="301"/>
      <c r="G2291" s="96"/>
    </row>
    <row r="2292" spans="2:7">
      <c r="B2292" s="64" t="s">
        <v>77</v>
      </c>
      <c r="C2292" s="129" t="s">
        <v>42</v>
      </c>
      <c r="D2292" s="26">
        <f>D2293+D2294</f>
        <v>364616.60399999999</v>
      </c>
      <c r="E2292" s="301"/>
      <c r="G2292" s="96"/>
    </row>
    <row r="2293" spans="2:7">
      <c r="B2293" s="64" t="s">
        <v>79</v>
      </c>
      <c r="C2293" s="129" t="s">
        <v>44</v>
      </c>
      <c r="D2293" s="26">
        <v>351449.27799999999</v>
      </c>
      <c r="E2293" s="301"/>
      <c r="G2293" s="96"/>
    </row>
    <row r="2294" spans="2:7">
      <c r="B2294" s="55" t="s">
        <v>80</v>
      </c>
      <c r="C2294" s="65" t="s">
        <v>46</v>
      </c>
      <c r="D2294" s="37">
        <v>13167.325999999999</v>
      </c>
      <c r="E2294" s="301"/>
      <c r="G2294" s="96"/>
    </row>
    <row r="2295" spans="2:7">
      <c r="B2295" s="64" t="s">
        <v>133</v>
      </c>
      <c r="C2295" s="58" t="s">
        <v>51</v>
      </c>
      <c r="D2295" s="26">
        <f>D2296+D2297</f>
        <v>5243.6760000000004</v>
      </c>
      <c r="E2295" s="301"/>
      <c r="G2295" s="96"/>
    </row>
    <row r="2296" spans="2:7">
      <c r="B2296" s="64" t="s">
        <v>94</v>
      </c>
      <c r="C2296" s="59" t="s">
        <v>134</v>
      </c>
      <c r="D2296" s="110">
        <v>5288.6760000000004</v>
      </c>
      <c r="E2296" s="301"/>
      <c r="G2296" s="96"/>
    </row>
    <row r="2297" spans="2:7">
      <c r="B2297" s="64" t="s">
        <v>104</v>
      </c>
      <c r="C2297" s="182" t="s">
        <v>55</v>
      </c>
      <c r="D2297" s="110">
        <v>-45</v>
      </c>
      <c r="E2297" s="301"/>
      <c r="G2297" s="96"/>
    </row>
    <row r="2298" spans="2:7">
      <c r="B2298" s="64" t="s">
        <v>137</v>
      </c>
      <c r="C2298" s="60" t="s">
        <v>138</v>
      </c>
      <c r="D2298" s="26">
        <f>D2299+D2300+D2303</f>
        <v>410504.62</v>
      </c>
      <c r="E2298" s="301"/>
      <c r="G2298" s="96"/>
    </row>
    <row r="2299" spans="2:7">
      <c r="B2299" s="64" t="s">
        <v>69</v>
      </c>
      <c r="C2299" s="61" t="s">
        <v>139</v>
      </c>
      <c r="D2299" s="26">
        <v>519909.35800000001</v>
      </c>
      <c r="E2299" s="301"/>
      <c r="G2299" s="96"/>
    </row>
    <row r="2300" spans="2:7">
      <c r="B2300" s="276" t="s">
        <v>91</v>
      </c>
      <c r="C2300" s="145" t="s">
        <v>140</v>
      </c>
      <c r="D2300" s="37">
        <f>D2301+D2302</f>
        <v>-109647.902</v>
      </c>
      <c r="E2300" s="301"/>
      <c r="G2300" s="96"/>
    </row>
    <row r="2301" spans="2:7">
      <c r="B2301" s="151" t="s">
        <v>94</v>
      </c>
      <c r="C2301" s="176" t="s">
        <v>176</v>
      </c>
      <c r="D2301" s="37">
        <v>2000</v>
      </c>
      <c r="E2301" s="301"/>
      <c r="G2301" s="96"/>
    </row>
    <row r="2302" spans="2:7">
      <c r="B2302" s="151" t="s">
        <v>104</v>
      </c>
      <c r="C2302" s="146" t="s">
        <v>141</v>
      </c>
      <c r="D2302" s="37">
        <v>-111647.902</v>
      </c>
      <c r="E2302" s="301"/>
      <c r="G2302" s="96"/>
    </row>
    <row r="2303" spans="2:7">
      <c r="B2303" s="32" t="s">
        <v>142</v>
      </c>
      <c r="C2303" s="145" t="s">
        <v>143</v>
      </c>
      <c r="D2303" s="37">
        <f>D2304+D2305</f>
        <v>243.16400000000002</v>
      </c>
      <c r="E2303" s="301"/>
      <c r="G2303" s="96"/>
    </row>
    <row r="2304" spans="2:7">
      <c r="B2304" s="151" t="s">
        <v>144</v>
      </c>
      <c r="C2304" s="176" t="s">
        <v>176</v>
      </c>
      <c r="D2304" s="37">
        <v>331.29</v>
      </c>
      <c r="E2304" s="301"/>
      <c r="G2304" s="96"/>
    </row>
    <row r="2305" spans="1:12">
      <c r="B2305" s="151" t="s">
        <v>440</v>
      </c>
      <c r="C2305" s="146" t="s">
        <v>141</v>
      </c>
      <c r="D2305" s="37">
        <v>-88.126000000000005</v>
      </c>
      <c r="E2305" s="301"/>
      <c r="G2305" s="96"/>
    </row>
    <row r="2306" spans="1:12">
      <c r="B2306" s="64" t="s">
        <v>177</v>
      </c>
      <c r="C2306" s="62" t="s">
        <v>146</v>
      </c>
      <c r="D2306" s="26">
        <f>D2283-D2288+D2298</f>
        <v>-49344.880999999994</v>
      </c>
      <c r="E2306" s="301"/>
      <c r="G2306" s="96"/>
    </row>
    <row r="2307" spans="1:12">
      <c r="B2307" s="64" t="s">
        <v>178</v>
      </c>
      <c r="C2307" s="62" t="s">
        <v>148</v>
      </c>
      <c r="D2307" s="63">
        <v>49344.881000000001</v>
      </c>
      <c r="E2307" s="303">
        <f>D2306+D2307</f>
        <v>0</v>
      </c>
      <c r="G2307" s="96"/>
    </row>
    <row r="2308" spans="1:12">
      <c r="B2308" s="64" t="s">
        <v>132</v>
      </c>
      <c r="C2308" s="65" t="s">
        <v>342</v>
      </c>
      <c r="D2308" s="66">
        <v>510.803</v>
      </c>
      <c r="E2308" s="301"/>
      <c r="G2308" s="96"/>
    </row>
    <row r="2309" spans="1:12">
      <c r="B2309" s="64" t="s">
        <v>71</v>
      </c>
      <c r="C2309" s="148" t="s">
        <v>343</v>
      </c>
      <c r="D2309" s="66">
        <v>-1746.8910000000001</v>
      </c>
      <c r="E2309" s="301"/>
      <c r="G2309" s="96"/>
    </row>
    <row r="2310" spans="1:12">
      <c r="B2310" s="64" t="s">
        <v>77</v>
      </c>
      <c r="C2310" s="148" t="s">
        <v>344</v>
      </c>
      <c r="D2310" s="66">
        <v>2257.694</v>
      </c>
      <c r="E2310" s="301"/>
      <c r="G2310" s="96"/>
    </row>
    <row r="2311" spans="1:12" s="169" customFormat="1">
      <c r="A2311" s="19"/>
      <c r="B2311" s="111"/>
      <c r="C2311" s="112"/>
      <c r="D2311" s="113"/>
      <c r="E2311" s="302"/>
      <c r="F2311" s="19"/>
      <c r="G2311" s="19"/>
      <c r="H2311" s="40"/>
      <c r="I2311" s="19"/>
      <c r="J2311" s="19"/>
      <c r="K2311" s="19"/>
      <c r="L2311" s="19"/>
    </row>
    <row r="2312" spans="1:12" s="169" customFormat="1" ht="15" customHeight="1">
      <c r="A2312" s="19"/>
      <c r="B2312" s="6" t="s">
        <v>621</v>
      </c>
      <c r="C2312" s="94"/>
      <c r="D2312" s="33"/>
      <c r="E2312" s="302"/>
      <c r="F2312" s="19"/>
      <c r="G2312" s="19"/>
      <c r="H2312" s="40"/>
      <c r="I2312" s="19"/>
      <c r="J2312" s="19"/>
      <c r="K2312" s="19"/>
      <c r="L2312" s="19"/>
    </row>
    <row r="2313" spans="1:12" s="169" customFormat="1">
      <c r="A2313" s="19"/>
      <c r="B2313" s="44" t="s">
        <v>7</v>
      </c>
      <c r="C2313" s="84" t="s">
        <v>200</v>
      </c>
      <c r="D2313" s="117" t="s">
        <v>9</v>
      </c>
      <c r="E2313" s="302"/>
      <c r="F2313" s="19"/>
      <c r="G2313" s="19"/>
      <c r="H2313" s="40"/>
      <c r="I2313" s="19"/>
      <c r="J2313" s="19"/>
      <c r="K2313" s="19"/>
      <c r="L2313" s="19"/>
    </row>
    <row r="2314" spans="1:12" s="169" customFormat="1">
      <c r="A2314" s="19"/>
      <c r="B2314" s="107"/>
      <c r="C2314" s="108"/>
      <c r="D2314" s="118" t="s">
        <v>194</v>
      </c>
      <c r="E2314" s="302"/>
      <c r="F2314" s="19"/>
      <c r="G2314" s="19"/>
      <c r="H2314" s="40"/>
      <c r="I2314" s="19"/>
      <c r="J2314" s="19"/>
      <c r="K2314" s="19"/>
      <c r="L2314" s="19"/>
    </row>
    <row r="2315" spans="1:12" s="169" customFormat="1">
      <c r="A2315" s="19"/>
      <c r="B2315" s="242"/>
      <c r="C2315" s="119"/>
      <c r="D2315" s="120" t="s">
        <v>11</v>
      </c>
      <c r="E2315" s="302"/>
      <c r="F2315" s="19"/>
      <c r="G2315" s="19"/>
      <c r="H2315" s="40"/>
      <c r="I2315" s="19"/>
      <c r="J2315" s="19"/>
      <c r="K2315" s="19"/>
      <c r="L2315" s="19"/>
    </row>
    <row r="2316" spans="1:12" s="169" customFormat="1">
      <c r="A2316" s="19"/>
      <c r="B2316" s="98"/>
      <c r="C2316" s="121">
        <v>1</v>
      </c>
      <c r="D2316" s="75">
        <v>2</v>
      </c>
      <c r="E2316" s="302"/>
      <c r="F2316" s="19"/>
      <c r="G2316" s="19"/>
      <c r="H2316" s="40"/>
      <c r="I2316" s="19"/>
      <c r="J2316" s="19"/>
      <c r="K2316" s="19"/>
      <c r="L2316" s="19"/>
    </row>
    <row r="2317" spans="1:12" ht="30">
      <c r="B2317" s="64" t="s">
        <v>14</v>
      </c>
      <c r="C2317" s="181" t="s">
        <v>622</v>
      </c>
      <c r="D2317" s="63">
        <v>419859.70299999998</v>
      </c>
      <c r="E2317" s="301"/>
      <c r="G2317" s="96"/>
    </row>
    <row r="2318" spans="1:12">
      <c r="B2318" s="64" t="s">
        <v>32</v>
      </c>
      <c r="C2318" s="181" t="s">
        <v>623</v>
      </c>
      <c r="D2318" s="63">
        <v>490.83699999999999</v>
      </c>
      <c r="E2318" s="301"/>
      <c r="G2318" s="96"/>
    </row>
    <row r="2319" spans="1:12">
      <c r="B2319" s="64" t="s">
        <v>34</v>
      </c>
      <c r="C2319" s="181" t="s">
        <v>207</v>
      </c>
      <c r="D2319" s="63">
        <v>39703.107000000004</v>
      </c>
      <c r="E2319" s="301"/>
      <c r="G2319" s="96"/>
    </row>
    <row r="2320" spans="1:12">
      <c r="B2320" s="100"/>
      <c r="C2320" s="85" t="s">
        <v>159</v>
      </c>
      <c r="D2320" s="63">
        <f>SUM(D2317:D2319)</f>
        <v>460053.647</v>
      </c>
      <c r="E2320" s="303">
        <f>D2288-D2320</f>
        <v>0</v>
      </c>
      <c r="G2320" s="96"/>
    </row>
    <row r="2321" spans="1:12" s="169" customFormat="1">
      <c r="A2321" s="19"/>
      <c r="B2321" s="86"/>
      <c r="C2321" s="87"/>
      <c r="D2321" s="115"/>
      <c r="E2321" s="302"/>
      <c r="F2321" s="19"/>
      <c r="G2321" s="19"/>
      <c r="H2321" s="40"/>
      <c r="I2321" s="19"/>
      <c r="J2321" s="19"/>
      <c r="K2321" s="19"/>
      <c r="L2321" s="19"/>
    </row>
    <row r="2322" spans="1:12" s="169" customFormat="1" ht="31.5" customHeight="1">
      <c r="A2322" s="166"/>
      <c r="B2322" s="335" t="s">
        <v>624</v>
      </c>
      <c r="C2322" s="332"/>
      <c r="D2322" s="33"/>
      <c r="E2322" s="317"/>
      <c r="F2322" s="127"/>
      <c r="G2322" s="127"/>
      <c r="H2322" s="40"/>
      <c r="I2322" s="127"/>
      <c r="J2322" s="127"/>
      <c r="K2322" s="127"/>
      <c r="L2322" s="127"/>
    </row>
    <row r="2323" spans="1:12" s="169" customFormat="1">
      <c r="A2323" s="19"/>
      <c r="B2323" s="44" t="s">
        <v>7</v>
      </c>
      <c r="C2323" s="84" t="s">
        <v>8</v>
      </c>
      <c r="D2323" s="10" t="s">
        <v>9</v>
      </c>
      <c r="E2323" s="317"/>
      <c r="F2323" s="127"/>
      <c r="G2323" s="127"/>
      <c r="H2323" s="40"/>
      <c r="I2323" s="127"/>
      <c r="J2323" s="127"/>
      <c r="K2323" s="127"/>
      <c r="L2323" s="127"/>
    </row>
    <row r="2324" spans="1:12" s="169" customFormat="1">
      <c r="A2324" s="19"/>
      <c r="B2324" s="107"/>
      <c r="C2324" s="108"/>
      <c r="D2324" s="11" t="s">
        <v>10</v>
      </c>
      <c r="E2324" s="317"/>
      <c r="F2324" s="127"/>
      <c r="G2324" s="127"/>
      <c r="H2324" s="40"/>
      <c r="I2324" s="127"/>
      <c r="J2324" s="127"/>
      <c r="K2324" s="127"/>
      <c r="L2324" s="127"/>
    </row>
    <row r="2325" spans="1:12" s="169" customFormat="1">
      <c r="A2325" s="19"/>
      <c r="B2325" s="107"/>
      <c r="C2325" s="108"/>
      <c r="D2325" s="11" t="s">
        <v>11</v>
      </c>
      <c r="E2325" s="317"/>
      <c r="F2325" s="127"/>
      <c r="G2325" s="127"/>
      <c r="H2325" s="40"/>
      <c r="I2325" s="127"/>
      <c r="J2325" s="127"/>
      <c r="K2325" s="127"/>
      <c r="L2325" s="127"/>
    </row>
    <row r="2326" spans="1:12" s="169" customFormat="1">
      <c r="A2326" s="19"/>
      <c r="B2326" s="98"/>
      <c r="C2326" s="99">
        <v>1</v>
      </c>
      <c r="D2326" s="75">
        <v>2</v>
      </c>
      <c r="E2326" s="317"/>
      <c r="F2326" s="127"/>
      <c r="G2326" s="127"/>
      <c r="H2326" s="40"/>
      <c r="I2326" s="127"/>
      <c r="J2326" s="127"/>
      <c r="K2326" s="127"/>
      <c r="L2326" s="127"/>
    </row>
    <row r="2327" spans="1:12">
      <c r="B2327" s="64" t="s">
        <v>14</v>
      </c>
      <c r="C2327" s="85" t="s">
        <v>170</v>
      </c>
      <c r="D2327" s="63">
        <v>387239.85600000003</v>
      </c>
      <c r="E2327" s="301"/>
      <c r="G2327" s="96"/>
    </row>
    <row r="2328" spans="1:12">
      <c r="B2328" s="64" t="s">
        <v>32</v>
      </c>
      <c r="C2328" s="85" t="s">
        <v>171</v>
      </c>
      <c r="D2328" s="63">
        <v>390246.85800000001</v>
      </c>
      <c r="E2328" s="301"/>
      <c r="G2328" s="96"/>
    </row>
    <row r="2329" spans="1:12" s="169" customFormat="1">
      <c r="A2329" s="127"/>
      <c r="B2329" s="124"/>
      <c r="C2329" s="125"/>
      <c r="D2329" s="88"/>
      <c r="E2329" s="314"/>
      <c r="F2329" s="115"/>
      <c r="G2329" s="40"/>
      <c r="H2329" s="40"/>
      <c r="I2329" s="19"/>
      <c r="J2329" s="19"/>
      <c r="K2329" s="19"/>
      <c r="L2329" s="19"/>
    </row>
    <row r="2330" spans="1:12" s="169" customFormat="1">
      <c r="A2330" s="127"/>
      <c r="B2330" s="126" t="s">
        <v>625</v>
      </c>
      <c r="C2330" s="87"/>
      <c r="D2330" s="88"/>
      <c r="E2330" s="314"/>
      <c r="F2330" s="115"/>
      <c r="G2330" s="40"/>
      <c r="H2330" s="40"/>
      <c r="I2330" s="19"/>
      <c r="J2330" s="19"/>
      <c r="K2330" s="19"/>
      <c r="L2330" s="19"/>
    </row>
    <row r="2331" spans="1:12" s="169" customFormat="1" ht="15" customHeight="1">
      <c r="A2331" s="19"/>
      <c r="B2331" s="8" t="s">
        <v>626</v>
      </c>
      <c r="C2331" s="94"/>
      <c r="D2331" s="33"/>
      <c r="E2331" s="302"/>
      <c r="F2331" s="19"/>
      <c r="G2331" s="19"/>
      <c r="H2331" s="40"/>
      <c r="I2331" s="19"/>
      <c r="J2331" s="19"/>
      <c r="K2331" s="19"/>
      <c r="L2331" s="19"/>
    </row>
    <row r="2332" spans="1:12" s="169" customFormat="1">
      <c r="A2332" s="19"/>
      <c r="B2332" s="44" t="s">
        <v>7</v>
      </c>
      <c r="C2332" s="84" t="s">
        <v>8</v>
      </c>
      <c r="D2332" s="10" t="s">
        <v>9</v>
      </c>
      <c r="E2332" s="302"/>
      <c r="F2332" s="19"/>
      <c r="G2332" s="19"/>
      <c r="H2332" s="40"/>
      <c r="I2332" s="19"/>
      <c r="J2332" s="19"/>
      <c r="K2332" s="19"/>
      <c r="L2332" s="19"/>
    </row>
    <row r="2333" spans="1:12" s="169" customFormat="1">
      <c r="A2333" s="19"/>
      <c r="B2333" s="107"/>
      <c r="C2333" s="108"/>
      <c r="D2333" s="11" t="s">
        <v>10</v>
      </c>
      <c r="E2333" s="302"/>
      <c r="F2333" s="19"/>
      <c r="G2333" s="19"/>
      <c r="H2333" s="40"/>
      <c r="I2333" s="19"/>
      <c r="J2333" s="19"/>
      <c r="K2333" s="19"/>
      <c r="L2333" s="19"/>
    </row>
    <row r="2334" spans="1:12" s="169" customFormat="1">
      <c r="A2334" s="19"/>
      <c r="B2334" s="107"/>
      <c r="C2334" s="108"/>
      <c r="D2334" s="11" t="s">
        <v>11</v>
      </c>
      <c r="E2334" s="302"/>
      <c r="F2334" s="19"/>
      <c r="G2334" s="19"/>
      <c r="H2334" s="40"/>
      <c r="I2334" s="19"/>
      <c r="J2334" s="19"/>
      <c r="K2334" s="19"/>
      <c r="L2334" s="19"/>
    </row>
    <row r="2335" spans="1:12" s="169" customFormat="1">
      <c r="A2335" s="19"/>
      <c r="B2335" s="98"/>
      <c r="C2335" s="99">
        <v>1</v>
      </c>
      <c r="D2335" s="75">
        <v>2</v>
      </c>
      <c r="E2335" s="302"/>
      <c r="F2335" s="19"/>
      <c r="G2335" s="19"/>
      <c r="H2335" s="40"/>
      <c r="I2335" s="19"/>
      <c r="J2335" s="19"/>
      <c r="K2335" s="19"/>
      <c r="L2335" s="19"/>
    </row>
    <row r="2336" spans="1:12">
      <c r="B2336" s="64" t="s">
        <v>124</v>
      </c>
      <c r="C2336" s="60" t="s">
        <v>13</v>
      </c>
      <c r="D2336" s="26"/>
      <c r="E2336" s="301"/>
      <c r="G2336" s="96"/>
    </row>
    <row r="2337" spans="1:12">
      <c r="B2337" s="64" t="s">
        <v>175</v>
      </c>
      <c r="C2337" s="62" t="s">
        <v>131</v>
      </c>
      <c r="D2337" s="26">
        <f>D2338+D2341</f>
        <v>2150.652</v>
      </c>
      <c r="E2337" s="301"/>
      <c r="G2337" s="96"/>
    </row>
    <row r="2338" spans="1:12">
      <c r="B2338" s="64" t="s">
        <v>132</v>
      </c>
      <c r="C2338" s="58" t="s">
        <v>39</v>
      </c>
      <c r="D2338" s="26">
        <v>2075.6030000000001</v>
      </c>
      <c r="E2338" s="301"/>
      <c r="G2338" s="96"/>
    </row>
    <row r="2339" spans="1:12">
      <c r="B2339" s="64"/>
      <c r="C2339" s="65" t="s">
        <v>40</v>
      </c>
      <c r="D2339" s="26"/>
      <c r="E2339" s="301"/>
      <c r="G2339" s="96"/>
    </row>
    <row r="2340" spans="1:12">
      <c r="B2340" s="64" t="s">
        <v>71</v>
      </c>
      <c r="C2340" s="65" t="s">
        <v>41</v>
      </c>
      <c r="D2340" s="26">
        <v>1783.6569999999999</v>
      </c>
      <c r="E2340" s="301"/>
      <c r="G2340" s="96"/>
    </row>
    <row r="2341" spans="1:12">
      <c r="B2341" s="64" t="s">
        <v>133</v>
      </c>
      <c r="C2341" s="58" t="s">
        <v>51</v>
      </c>
      <c r="D2341" s="26">
        <f>D2342</f>
        <v>75.049000000000007</v>
      </c>
      <c r="E2341" s="301"/>
      <c r="G2341" s="96"/>
    </row>
    <row r="2342" spans="1:12">
      <c r="B2342" s="64" t="s">
        <v>94</v>
      </c>
      <c r="C2342" s="59" t="s">
        <v>134</v>
      </c>
      <c r="D2342" s="110">
        <v>75.049000000000007</v>
      </c>
      <c r="E2342" s="301"/>
      <c r="G2342" s="96"/>
    </row>
    <row r="2343" spans="1:12">
      <c r="B2343" s="64" t="s">
        <v>137</v>
      </c>
      <c r="C2343" s="60" t="s">
        <v>138</v>
      </c>
      <c r="D2343" s="26">
        <f>D2344</f>
        <v>2150.652</v>
      </c>
      <c r="E2343" s="301"/>
      <c r="G2343" s="96"/>
    </row>
    <row r="2344" spans="1:12">
      <c r="B2344" s="64" t="s">
        <v>69</v>
      </c>
      <c r="C2344" s="61" t="s">
        <v>139</v>
      </c>
      <c r="D2344" s="26">
        <v>2150.652</v>
      </c>
      <c r="E2344" s="301"/>
      <c r="G2344" s="96"/>
    </row>
    <row r="2345" spans="1:12">
      <c r="B2345" s="64" t="s">
        <v>177</v>
      </c>
      <c r="C2345" s="62" t="s">
        <v>146</v>
      </c>
      <c r="D2345" s="26">
        <f>D2336-D2337+D2343</f>
        <v>0</v>
      </c>
      <c r="E2345" s="301"/>
      <c r="G2345" s="96"/>
    </row>
    <row r="2346" spans="1:12">
      <c r="B2346" s="64" t="s">
        <v>178</v>
      </c>
      <c r="C2346" s="62" t="s">
        <v>148</v>
      </c>
      <c r="D2346" s="63">
        <v>0</v>
      </c>
      <c r="E2346" s="303">
        <f>D2345+D2346</f>
        <v>0</v>
      </c>
      <c r="G2346" s="96"/>
    </row>
    <row r="2347" spans="1:12" s="169" customFormat="1">
      <c r="A2347" s="19"/>
      <c r="B2347" s="111"/>
      <c r="C2347" s="112"/>
      <c r="D2347" s="113"/>
      <c r="E2347" s="302"/>
      <c r="F2347" s="19"/>
      <c r="G2347" s="19"/>
      <c r="H2347" s="40"/>
      <c r="I2347" s="19"/>
      <c r="J2347" s="19"/>
      <c r="K2347" s="19"/>
      <c r="L2347" s="19"/>
    </row>
    <row r="2348" spans="1:12" s="169" customFormat="1" ht="15" customHeight="1">
      <c r="A2348" s="19"/>
      <c r="B2348" s="6" t="s">
        <v>627</v>
      </c>
      <c r="C2348" s="94"/>
      <c r="D2348" s="33"/>
      <c r="E2348" s="302"/>
      <c r="F2348" s="19"/>
      <c r="G2348" s="19"/>
      <c r="H2348" s="40"/>
      <c r="I2348" s="19"/>
      <c r="J2348" s="19"/>
      <c r="K2348" s="19"/>
      <c r="L2348" s="19"/>
    </row>
    <row r="2349" spans="1:12" s="169" customFormat="1">
      <c r="A2349" s="19"/>
      <c r="B2349" s="44" t="s">
        <v>7</v>
      </c>
      <c r="C2349" s="84" t="s">
        <v>151</v>
      </c>
      <c r="D2349" s="117" t="s">
        <v>9</v>
      </c>
      <c r="E2349" s="302"/>
      <c r="F2349" s="19"/>
      <c r="G2349" s="19"/>
      <c r="H2349" s="40"/>
      <c r="I2349" s="19"/>
      <c r="J2349" s="19"/>
      <c r="K2349" s="19"/>
      <c r="L2349" s="19"/>
    </row>
    <row r="2350" spans="1:12" s="169" customFormat="1">
      <c r="A2350" s="19"/>
      <c r="B2350" s="107"/>
      <c r="C2350" s="108"/>
      <c r="D2350" s="118" t="s">
        <v>194</v>
      </c>
      <c r="E2350" s="302"/>
      <c r="F2350" s="19"/>
      <c r="G2350" s="19"/>
      <c r="H2350" s="40"/>
      <c r="I2350" s="19"/>
      <c r="J2350" s="19"/>
      <c r="K2350" s="19"/>
      <c r="L2350" s="19"/>
    </row>
    <row r="2351" spans="1:12" s="169" customFormat="1">
      <c r="A2351" s="19"/>
      <c r="B2351" s="242"/>
      <c r="C2351" s="119"/>
      <c r="D2351" s="120" t="s">
        <v>11</v>
      </c>
      <c r="E2351" s="302"/>
      <c r="F2351" s="19"/>
      <c r="G2351" s="19"/>
      <c r="H2351" s="40"/>
      <c r="I2351" s="19"/>
      <c r="J2351" s="19"/>
      <c r="K2351" s="19"/>
      <c r="L2351" s="19"/>
    </row>
    <row r="2352" spans="1:12" s="169" customFormat="1">
      <c r="A2352" s="19"/>
      <c r="B2352" s="98"/>
      <c r="C2352" s="121">
        <v>1</v>
      </c>
      <c r="D2352" s="75">
        <v>2</v>
      </c>
      <c r="E2352" s="302"/>
      <c r="F2352" s="19"/>
      <c r="G2352" s="19"/>
      <c r="H2352" s="40"/>
      <c r="I2352" s="19"/>
      <c r="J2352" s="19"/>
      <c r="K2352" s="19"/>
      <c r="L2352" s="19"/>
    </row>
    <row r="2353" spans="1:12" ht="30">
      <c r="B2353" s="53" t="s">
        <v>14</v>
      </c>
      <c r="C2353" s="122" t="s">
        <v>628</v>
      </c>
      <c r="D2353" s="123">
        <v>2150.652</v>
      </c>
      <c r="E2353" s="301"/>
      <c r="G2353" s="96"/>
    </row>
    <row r="2354" spans="1:12">
      <c r="B2354" s="100"/>
      <c r="C2354" s="85" t="s">
        <v>159</v>
      </c>
      <c r="D2354" s="63">
        <f>D2353</f>
        <v>2150.652</v>
      </c>
      <c r="E2354" s="303">
        <f>D2337-D2354</f>
        <v>0</v>
      </c>
      <c r="G2354" s="96"/>
    </row>
    <row r="2355" spans="1:12" s="169" customFormat="1">
      <c r="A2355" s="19"/>
      <c r="B2355" s="86"/>
      <c r="C2355" s="87"/>
      <c r="D2355" s="115"/>
      <c r="E2355" s="302"/>
      <c r="F2355" s="19"/>
      <c r="G2355" s="19"/>
      <c r="H2355" s="40"/>
      <c r="I2355" s="19"/>
      <c r="J2355" s="19"/>
      <c r="K2355" s="19"/>
      <c r="L2355" s="19"/>
    </row>
    <row r="2356" spans="1:12" s="169" customFormat="1" ht="48" customHeight="1">
      <c r="A2356" s="19"/>
      <c r="B2356" s="335" t="s">
        <v>629</v>
      </c>
      <c r="C2356" s="332"/>
      <c r="D2356" s="33"/>
      <c r="E2356" s="302"/>
      <c r="F2356" s="19"/>
      <c r="G2356" s="19"/>
      <c r="H2356" s="40"/>
      <c r="I2356" s="19"/>
      <c r="J2356" s="19"/>
      <c r="K2356" s="19"/>
      <c r="L2356" s="19"/>
    </row>
    <row r="2357" spans="1:12" s="169" customFormat="1">
      <c r="A2357" s="19"/>
      <c r="B2357" s="44" t="s">
        <v>7</v>
      </c>
      <c r="C2357" s="84" t="s">
        <v>8</v>
      </c>
      <c r="D2357" s="10" t="s">
        <v>9</v>
      </c>
      <c r="E2357" s="302"/>
      <c r="F2357" s="19"/>
      <c r="G2357" s="19"/>
      <c r="H2357" s="40"/>
      <c r="I2357" s="19"/>
      <c r="J2357" s="19"/>
      <c r="K2357" s="19"/>
      <c r="L2357" s="19"/>
    </row>
    <row r="2358" spans="1:12" s="169" customFormat="1">
      <c r="A2358" s="19"/>
      <c r="B2358" s="107"/>
      <c r="C2358" s="108"/>
      <c r="D2358" s="11" t="s">
        <v>10</v>
      </c>
      <c r="E2358" s="302"/>
      <c r="F2358" s="19"/>
      <c r="G2358" s="19"/>
      <c r="H2358" s="40"/>
      <c r="I2358" s="19"/>
      <c r="J2358" s="19"/>
      <c r="K2358" s="19"/>
      <c r="L2358" s="19"/>
    </row>
    <row r="2359" spans="1:12" s="169" customFormat="1">
      <c r="A2359" s="19"/>
      <c r="B2359" s="107"/>
      <c r="C2359" s="108"/>
      <c r="D2359" s="11" t="s">
        <v>11</v>
      </c>
      <c r="E2359" s="302"/>
      <c r="F2359" s="19"/>
      <c r="G2359" s="40"/>
      <c r="H2359" s="40"/>
      <c r="I2359" s="19"/>
      <c r="J2359" s="19"/>
      <c r="K2359" s="19"/>
      <c r="L2359" s="19"/>
    </row>
    <row r="2360" spans="1:12" s="169" customFormat="1">
      <c r="A2360" s="19"/>
      <c r="B2360" s="98"/>
      <c r="C2360" s="99">
        <v>1</v>
      </c>
      <c r="D2360" s="75">
        <v>2</v>
      </c>
      <c r="E2360" s="302"/>
      <c r="F2360" s="19"/>
      <c r="G2360" s="40"/>
      <c r="H2360" s="40"/>
      <c r="I2360" s="19"/>
      <c r="J2360" s="19"/>
      <c r="K2360" s="19"/>
      <c r="L2360" s="19"/>
    </row>
    <row r="2361" spans="1:12">
      <c r="B2361" s="64" t="s">
        <v>14</v>
      </c>
      <c r="C2361" s="85" t="s">
        <v>170</v>
      </c>
      <c r="D2361" s="63">
        <v>319.80700000000002</v>
      </c>
      <c r="E2361" s="301"/>
      <c r="F2361" s="19"/>
      <c r="G2361" s="40"/>
      <c r="H2361" s="40"/>
    </row>
    <row r="2362" spans="1:12">
      <c r="B2362" s="64" t="s">
        <v>32</v>
      </c>
      <c r="C2362" s="85" t="s">
        <v>171</v>
      </c>
      <c r="D2362" s="63">
        <v>354.38099999999997</v>
      </c>
      <c r="E2362" s="301"/>
      <c r="F2362" s="19"/>
      <c r="G2362" s="40"/>
      <c r="H2362" s="40"/>
    </row>
    <row r="2363" spans="1:12" s="169" customFormat="1">
      <c r="A2363" s="127"/>
      <c r="B2363" s="124"/>
      <c r="C2363" s="125"/>
      <c r="D2363" s="88"/>
      <c r="E2363" s="314"/>
      <c r="F2363" s="19"/>
      <c r="G2363" s="40"/>
      <c r="H2363" s="40"/>
      <c r="I2363" s="19"/>
      <c r="J2363" s="19"/>
      <c r="K2363" s="19"/>
      <c r="L2363" s="19"/>
    </row>
    <row r="2364" spans="1:12" s="169" customFormat="1">
      <c r="A2364" s="127"/>
      <c r="B2364" s="126" t="s">
        <v>630</v>
      </c>
      <c r="C2364" s="83"/>
      <c r="D2364" s="89"/>
      <c r="E2364" s="314"/>
      <c r="F2364" s="19"/>
      <c r="G2364" s="40"/>
      <c r="H2364" s="40"/>
      <c r="I2364" s="19"/>
      <c r="J2364" s="19"/>
      <c r="K2364" s="19"/>
      <c r="L2364" s="19"/>
    </row>
    <row r="2365" spans="1:12" s="169" customFormat="1" ht="15" customHeight="1">
      <c r="A2365" s="19"/>
      <c r="B2365" s="8" t="s">
        <v>631</v>
      </c>
      <c r="C2365" s="94"/>
      <c r="D2365" s="33"/>
      <c r="E2365" s="302"/>
      <c r="F2365" s="19"/>
      <c r="G2365" s="40"/>
      <c r="H2365" s="40"/>
      <c r="I2365" s="19"/>
      <c r="J2365" s="19"/>
      <c r="K2365" s="19"/>
      <c r="L2365" s="19"/>
    </row>
    <row r="2366" spans="1:12" s="169" customFormat="1">
      <c r="A2366" s="19"/>
      <c r="B2366" s="44" t="s">
        <v>7</v>
      </c>
      <c r="C2366" s="84" t="s">
        <v>8</v>
      </c>
      <c r="D2366" s="10" t="s">
        <v>9</v>
      </c>
      <c r="E2366" s="302"/>
      <c r="F2366" s="19"/>
      <c r="G2366" s="40"/>
      <c r="H2366" s="40"/>
      <c r="I2366" s="19"/>
      <c r="J2366" s="19"/>
      <c r="K2366" s="19"/>
      <c r="L2366" s="19"/>
    </row>
    <row r="2367" spans="1:12" s="169" customFormat="1">
      <c r="A2367" s="19"/>
      <c r="B2367" s="107"/>
      <c r="C2367" s="108"/>
      <c r="D2367" s="11" t="s">
        <v>10</v>
      </c>
      <c r="E2367" s="302"/>
      <c r="F2367" s="19"/>
      <c r="G2367" s="40"/>
      <c r="H2367" s="40"/>
      <c r="I2367" s="19"/>
      <c r="J2367" s="19"/>
      <c r="K2367" s="19"/>
      <c r="L2367" s="19"/>
    </row>
    <row r="2368" spans="1:12" s="169" customFormat="1">
      <c r="A2368" s="19"/>
      <c r="B2368" s="107"/>
      <c r="C2368" s="108"/>
      <c r="D2368" s="11" t="s">
        <v>11</v>
      </c>
      <c r="E2368" s="302"/>
      <c r="F2368" s="19"/>
      <c r="G2368" s="40"/>
      <c r="H2368" s="40"/>
      <c r="I2368" s="19"/>
      <c r="J2368" s="19"/>
      <c r="K2368" s="19"/>
      <c r="L2368" s="19"/>
    </row>
    <row r="2369" spans="1:12" s="169" customFormat="1">
      <c r="A2369" s="19"/>
      <c r="B2369" s="98"/>
      <c r="C2369" s="99">
        <v>1</v>
      </c>
      <c r="D2369" s="75">
        <v>2</v>
      </c>
      <c r="E2369" s="302"/>
      <c r="F2369" s="19"/>
      <c r="G2369" s="40"/>
      <c r="H2369" s="40"/>
      <c r="I2369" s="19"/>
      <c r="J2369" s="19"/>
      <c r="K2369" s="19"/>
      <c r="L2369" s="19"/>
    </row>
    <row r="2370" spans="1:12">
      <c r="B2370" s="64" t="s">
        <v>124</v>
      </c>
      <c r="C2370" s="60" t="s">
        <v>13</v>
      </c>
      <c r="D2370" s="26">
        <f>D2371</f>
        <v>120.099</v>
      </c>
      <c r="E2370" s="301"/>
      <c r="F2370" s="19"/>
      <c r="G2370" s="40"/>
      <c r="H2370" s="40"/>
    </row>
    <row r="2371" spans="1:12">
      <c r="B2371" s="64" t="s">
        <v>69</v>
      </c>
      <c r="C2371" s="128" t="s">
        <v>125</v>
      </c>
      <c r="D2371" s="26">
        <f>SUM(D2372:D2374)</f>
        <v>120.099</v>
      </c>
      <c r="E2371" s="301"/>
      <c r="F2371" s="19"/>
      <c r="G2371" s="40"/>
      <c r="H2371" s="40"/>
    </row>
    <row r="2372" spans="1:12">
      <c r="B2372" s="64" t="s">
        <v>71</v>
      </c>
      <c r="C2372" s="56" t="s">
        <v>127</v>
      </c>
      <c r="D2372" s="26">
        <v>97.753</v>
      </c>
      <c r="E2372" s="301"/>
      <c r="F2372" s="19"/>
      <c r="G2372" s="40"/>
      <c r="H2372" s="40"/>
    </row>
    <row r="2373" spans="1:12">
      <c r="B2373" s="64" t="s">
        <v>77</v>
      </c>
      <c r="C2373" s="56" t="s">
        <v>128</v>
      </c>
      <c r="D2373" s="26">
        <v>4.01</v>
      </c>
      <c r="E2373" s="301"/>
      <c r="F2373" s="19"/>
      <c r="G2373" s="40"/>
      <c r="H2373" s="40"/>
    </row>
    <row r="2374" spans="1:12">
      <c r="B2374" s="64" t="s">
        <v>81</v>
      </c>
      <c r="C2374" s="56" t="s">
        <v>129</v>
      </c>
      <c r="D2374" s="26">
        <v>18.335999999999999</v>
      </c>
      <c r="E2374" s="301"/>
      <c r="F2374" s="19"/>
      <c r="G2374" s="40"/>
      <c r="H2374" s="40"/>
    </row>
    <row r="2375" spans="1:12">
      <c r="B2375" s="64" t="s">
        <v>175</v>
      </c>
      <c r="C2375" s="62" t="s">
        <v>131</v>
      </c>
      <c r="D2375" s="26">
        <f>D2376+D2379</f>
        <v>148642.6</v>
      </c>
      <c r="E2375" s="301"/>
      <c r="F2375" s="19"/>
      <c r="G2375" s="40"/>
      <c r="H2375" s="40"/>
    </row>
    <row r="2376" spans="1:12">
      <c r="B2376" s="64" t="s">
        <v>132</v>
      </c>
      <c r="C2376" s="58" t="s">
        <v>39</v>
      </c>
      <c r="D2376" s="26">
        <v>143825.359</v>
      </c>
      <c r="E2376" s="301"/>
      <c r="F2376" s="19"/>
      <c r="G2376" s="40"/>
      <c r="H2376" s="40"/>
    </row>
    <row r="2377" spans="1:12">
      <c r="B2377" s="64"/>
      <c r="C2377" s="65" t="s">
        <v>40</v>
      </c>
      <c r="D2377" s="26"/>
      <c r="E2377" s="301"/>
      <c r="F2377" s="19"/>
      <c r="G2377" s="40"/>
      <c r="H2377" s="40"/>
    </row>
    <row r="2378" spans="1:12">
      <c r="B2378" s="64" t="s">
        <v>71</v>
      </c>
      <c r="C2378" s="65" t="s">
        <v>41</v>
      </c>
      <c r="D2378" s="26">
        <v>140186.86900000001</v>
      </c>
      <c r="E2378" s="301"/>
      <c r="F2378" s="19"/>
      <c r="G2378" s="40"/>
      <c r="H2378" s="40"/>
    </row>
    <row r="2379" spans="1:12">
      <c r="B2379" s="64" t="s">
        <v>133</v>
      </c>
      <c r="C2379" s="58" t="s">
        <v>51</v>
      </c>
      <c r="D2379" s="26">
        <f>D2380</f>
        <v>4817.241</v>
      </c>
      <c r="E2379" s="301"/>
      <c r="F2379" s="19"/>
      <c r="G2379" s="40"/>
      <c r="H2379" s="40"/>
    </row>
    <row r="2380" spans="1:12">
      <c r="B2380" s="64" t="s">
        <v>94</v>
      </c>
      <c r="C2380" s="59" t="s">
        <v>134</v>
      </c>
      <c r="D2380" s="110">
        <v>4817.241</v>
      </c>
      <c r="E2380" s="301"/>
      <c r="F2380" s="19"/>
      <c r="G2380" s="40"/>
      <c r="H2380" s="40"/>
    </row>
    <row r="2381" spans="1:12">
      <c r="B2381" s="64" t="s">
        <v>137</v>
      </c>
      <c r="C2381" s="60" t="s">
        <v>138</v>
      </c>
      <c r="D2381" s="26">
        <f>D2382+D2383</f>
        <v>148522.56100000002</v>
      </c>
      <c r="E2381" s="301"/>
      <c r="F2381" s="19"/>
      <c r="G2381" s="40"/>
      <c r="H2381" s="40"/>
    </row>
    <row r="2382" spans="1:12">
      <c r="B2382" s="64" t="s">
        <v>69</v>
      </c>
      <c r="C2382" s="61" t="s">
        <v>139</v>
      </c>
      <c r="D2382" s="26">
        <v>148657.755</v>
      </c>
      <c r="E2382" s="301"/>
      <c r="F2382" s="19"/>
      <c r="G2382" s="40"/>
      <c r="H2382" s="40"/>
    </row>
    <row r="2383" spans="1:12">
      <c r="B2383" s="32" t="s">
        <v>142</v>
      </c>
      <c r="C2383" s="145" t="s">
        <v>143</v>
      </c>
      <c r="D2383" s="37">
        <f>D2384</f>
        <v>-135.19399999999999</v>
      </c>
      <c r="E2383" s="301"/>
      <c r="F2383" s="19"/>
      <c r="G2383" s="40"/>
      <c r="H2383" s="40"/>
    </row>
    <row r="2384" spans="1:12">
      <c r="B2384" s="151" t="s">
        <v>144</v>
      </c>
      <c r="C2384" s="146" t="s">
        <v>141</v>
      </c>
      <c r="D2384" s="37">
        <v>-135.19399999999999</v>
      </c>
      <c r="E2384" s="301"/>
      <c r="F2384" s="19"/>
      <c r="G2384" s="40"/>
      <c r="H2384" s="40"/>
    </row>
    <row r="2385" spans="1:12">
      <c r="B2385" s="64" t="s">
        <v>177</v>
      </c>
      <c r="C2385" s="62" t="s">
        <v>146</v>
      </c>
      <c r="D2385" s="26">
        <f>D2370-D2375+D2381</f>
        <v>5.9999999997671694E-2</v>
      </c>
      <c r="E2385" s="301"/>
      <c r="F2385" s="19"/>
      <c r="G2385" s="40"/>
      <c r="H2385" s="40"/>
    </row>
    <row r="2386" spans="1:12">
      <c r="B2386" s="64" t="s">
        <v>178</v>
      </c>
      <c r="C2386" s="62" t="s">
        <v>148</v>
      </c>
      <c r="D2386" s="63">
        <v>-0.06</v>
      </c>
      <c r="E2386" s="303">
        <f>D2385+D2386</f>
        <v>-2.328304216092647E-12</v>
      </c>
      <c r="F2386" s="19"/>
      <c r="G2386" s="40"/>
      <c r="H2386" s="40"/>
    </row>
    <row r="2387" spans="1:12" s="169" customFormat="1">
      <c r="A2387" s="19"/>
      <c r="B2387" s="111"/>
      <c r="C2387" s="112"/>
      <c r="D2387" s="113"/>
      <c r="E2387" s="302"/>
      <c r="F2387" s="19"/>
      <c r="G2387" s="40"/>
      <c r="H2387" s="40"/>
      <c r="I2387" s="19"/>
      <c r="J2387" s="19"/>
      <c r="K2387" s="19"/>
      <c r="L2387" s="19"/>
    </row>
    <row r="2388" spans="1:12" s="169" customFormat="1" ht="15" customHeight="1">
      <c r="A2388" s="19"/>
      <c r="B2388" s="6" t="s">
        <v>632</v>
      </c>
      <c r="C2388" s="94"/>
      <c r="D2388" s="33"/>
      <c r="E2388" s="302"/>
      <c r="F2388" s="19"/>
      <c r="G2388" s="40"/>
      <c r="H2388" s="40"/>
      <c r="I2388" s="19"/>
      <c r="J2388" s="19"/>
      <c r="K2388" s="19"/>
      <c r="L2388" s="19"/>
    </row>
    <row r="2389" spans="1:12" s="169" customFormat="1">
      <c r="A2389" s="19"/>
      <c r="B2389" s="44" t="s">
        <v>7</v>
      </c>
      <c r="C2389" s="84" t="s">
        <v>200</v>
      </c>
      <c r="D2389" s="10" t="s">
        <v>9</v>
      </c>
      <c r="E2389" s="302"/>
      <c r="F2389" s="19"/>
      <c r="G2389" s="40"/>
      <c r="H2389" s="40"/>
      <c r="I2389" s="19"/>
      <c r="J2389" s="19"/>
      <c r="K2389" s="19"/>
      <c r="L2389" s="19"/>
    </row>
    <row r="2390" spans="1:12" s="169" customFormat="1">
      <c r="A2390" s="19"/>
      <c r="B2390" s="107"/>
      <c r="C2390" s="108"/>
      <c r="D2390" s="11" t="s">
        <v>10</v>
      </c>
      <c r="E2390" s="302"/>
      <c r="F2390" s="19"/>
      <c r="G2390" s="40"/>
      <c r="H2390" s="40"/>
      <c r="I2390" s="19"/>
      <c r="J2390" s="19"/>
      <c r="K2390" s="19"/>
      <c r="L2390" s="19"/>
    </row>
    <row r="2391" spans="1:12" s="169" customFormat="1">
      <c r="A2391" s="19"/>
      <c r="B2391" s="107"/>
      <c r="C2391" s="108"/>
      <c r="D2391" s="11" t="s">
        <v>11</v>
      </c>
      <c r="E2391" s="302"/>
      <c r="F2391" s="19"/>
      <c r="G2391" s="40"/>
      <c r="H2391" s="40"/>
      <c r="I2391" s="19"/>
      <c r="J2391" s="19"/>
      <c r="K2391" s="19"/>
      <c r="L2391" s="19"/>
    </row>
    <row r="2392" spans="1:12" s="169" customFormat="1">
      <c r="A2392" s="19"/>
      <c r="B2392" s="98"/>
      <c r="C2392" s="99">
        <v>1</v>
      </c>
      <c r="D2392" s="75">
        <v>2</v>
      </c>
      <c r="E2392" s="302"/>
      <c r="F2392" s="19"/>
      <c r="G2392" s="40"/>
      <c r="H2392" s="40"/>
      <c r="I2392" s="19"/>
      <c r="J2392" s="19"/>
      <c r="K2392" s="19"/>
      <c r="L2392" s="19"/>
    </row>
    <row r="2393" spans="1:12" ht="30">
      <c r="B2393" s="64" t="s">
        <v>14</v>
      </c>
      <c r="C2393" s="159" t="s">
        <v>633</v>
      </c>
      <c r="D2393" s="132">
        <v>148642.6</v>
      </c>
      <c r="E2393" s="301"/>
      <c r="F2393" s="19"/>
      <c r="G2393" s="40"/>
      <c r="H2393" s="40"/>
    </row>
    <row r="2394" spans="1:12">
      <c r="B2394" s="100"/>
      <c r="C2394" s="85" t="s">
        <v>159</v>
      </c>
      <c r="D2394" s="63">
        <f>D2393</f>
        <v>148642.6</v>
      </c>
      <c r="E2394" s="303">
        <f>D2375-D2394</f>
        <v>0</v>
      </c>
      <c r="F2394" s="19"/>
      <c r="G2394" s="40"/>
      <c r="H2394" s="40"/>
    </row>
    <row r="2395" spans="1:12" s="169" customFormat="1">
      <c r="A2395" s="19"/>
      <c r="B2395" s="86"/>
      <c r="C2395" s="87"/>
      <c r="D2395" s="115"/>
      <c r="E2395" s="302"/>
      <c r="F2395" s="19"/>
      <c r="G2395" s="40"/>
      <c r="H2395" s="40"/>
      <c r="I2395" s="19"/>
      <c r="J2395" s="19"/>
      <c r="K2395" s="19"/>
      <c r="L2395" s="19"/>
    </row>
    <row r="2396" spans="1:12" s="169" customFormat="1" ht="31.5" customHeight="1">
      <c r="A2396" s="166"/>
      <c r="B2396" s="345" t="s">
        <v>634</v>
      </c>
      <c r="C2396" s="346"/>
      <c r="D2396" s="33"/>
      <c r="E2396" s="302"/>
      <c r="F2396" s="19"/>
      <c r="G2396" s="40"/>
      <c r="H2396" s="40"/>
      <c r="I2396" s="19"/>
      <c r="J2396" s="19"/>
      <c r="K2396" s="19"/>
      <c r="L2396" s="19"/>
    </row>
    <row r="2397" spans="1:12" s="169" customFormat="1">
      <c r="A2397" s="19"/>
      <c r="B2397" s="44" t="s">
        <v>7</v>
      </c>
      <c r="C2397" s="84" t="s">
        <v>8</v>
      </c>
      <c r="D2397" s="10" t="s">
        <v>9</v>
      </c>
      <c r="E2397" s="302"/>
      <c r="F2397" s="19"/>
      <c r="G2397" s="40"/>
      <c r="H2397" s="40"/>
      <c r="I2397" s="19"/>
      <c r="J2397" s="19"/>
      <c r="K2397" s="19"/>
      <c r="L2397" s="19"/>
    </row>
    <row r="2398" spans="1:12" s="169" customFormat="1">
      <c r="A2398" s="19"/>
      <c r="B2398" s="107"/>
      <c r="C2398" s="108"/>
      <c r="D2398" s="11" t="s">
        <v>10</v>
      </c>
      <c r="E2398" s="302"/>
      <c r="F2398" s="19"/>
      <c r="G2398" s="40"/>
      <c r="H2398" s="40"/>
      <c r="I2398" s="19"/>
      <c r="J2398" s="19"/>
      <c r="K2398" s="19"/>
      <c r="L2398" s="19"/>
    </row>
    <row r="2399" spans="1:12" s="169" customFormat="1">
      <c r="A2399" s="19"/>
      <c r="B2399" s="107"/>
      <c r="C2399" s="108"/>
      <c r="D2399" s="11" t="s">
        <v>11</v>
      </c>
      <c r="E2399" s="302"/>
      <c r="F2399" s="19"/>
      <c r="G2399" s="40"/>
      <c r="H2399" s="40"/>
      <c r="I2399" s="19"/>
      <c r="J2399" s="19"/>
      <c r="K2399" s="19"/>
      <c r="L2399" s="19"/>
    </row>
    <row r="2400" spans="1:12" s="169" customFormat="1">
      <c r="A2400" s="19"/>
      <c r="B2400" s="98"/>
      <c r="C2400" s="99">
        <v>1</v>
      </c>
      <c r="D2400" s="75">
        <v>2</v>
      </c>
      <c r="E2400" s="302"/>
      <c r="F2400" s="19"/>
      <c r="G2400" s="40"/>
      <c r="H2400" s="40"/>
      <c r="I2400" s="19"/>
      <c r="J2400" s="19"/>
      <c r="K2400" s="19"/>
      <c r="L2400" s="19"/>
    </row>
    <row r="2401" spans="1:13">
      <c r="B2401" s="64" t="s">
        <v>14</v>
      </c>
      <c r="C2401" s="85" t="s">
        <v>170</v>
      </c>
      <c r="D2401" s="63">
        <v>4783.8850000000002</v>
      </c>
      <c r="E2401" s="301"/>
      <c r="F2401" s="19"/>
      <c r="G2401" s="40"/>
      <c r="H2401" s="40"/>
    </row>
    <row r="2402" spans="1:13">
      <c r="B2402" s="64" t="s">
        <v>32</v>
      </c>
      <c r="C2402" s="85" t="s">
        <v>171</v>
      </c>
      <c r="D2402" s="63">
        <v>8367.39</v>
      </c>
      <c r="E2402" s="301"/>
      <c r="F2402" s="19"/>
      <c r="G2402" s="40"/>
      <c r="H2402" s="40"/>
    </row>
    <row r="2403" spans="1:13" s="169" customFormat="1">
      <c r="A2403" s="127"/>
      <c r="B2403" s="86"/>
      <c r="C2403" s="87"/>
      <c r="D2403" s="88"/>
      <c r="E2403" s="302"/>
      <c r="F2403" s="19"/>
      <c r="G2403" s="40"/>
      <c r="H2403" s="40"/>
      <c r="I2403" s="19"/>
      <c r="J2403" s="19"/>
      <c r="K2403" s="19"/>
      <c r="L2403" s="19"/>
    </row>
    <row r="2404" spans="1:13" s="169" customFormat="1" ht="29.25" customHeight="1">
      <c r="A2404" s="127"/>
      <c r="B2404" s="331" t="s">
        <v>635</v>
      </c>
      <c r="C2404" s="331"/>
      <c r="D2404" s="192"/>
      <c r="E2404" s="320"/>
      <c r="F2404" s="192"/>
      <c r="G2404" s="40"/>
      <c r="H2404" s="40"/>
      <c r="I2404" s="19"/>
      <c r="J2404" s="19"/>
      <c r="K2404" s="19"/>
      <c r="L2404" s="19"/>
    </row>
    <row r="2405" spans="1:13" s="169" customFormat="1">
      <c r="A2405" s="127"/>
      <c r="B2405" s="194" t="s">
        <v>7</v>
      </c>
      <c r="C2405" s="245" t="s">
        <v>215</v>
      </c>
      <c r="D2405" s="195" t="s">
        <v>9</v>
      </c>
      <c r="E2405" s="321"/>
      <c r="F2405" s="196"/>
      <c r="G2405" s="40"/>
      <c r="H2405" s="40"/>
      <c r="I2405" s="19"/>
      <c r="J2405" s="19"/>
      <c r="K2405" s="19"/>
      <c r="L2405" s="19"/>
    </row>
    <row r="2406" spans="1:13" s="169" customFormat="1">
      <c r="A2406" s="127"/>
      <c r="B2406" s="197"/>
      <c r="C2406" s="246"/>
      <c r="D2406" s="198" t="s">
        <v>194</v>
      </c>
      <c r="E2406" s="321"/>
      <c r="F2406" s="196"/>
      <c r="G2406" s="40"/>
      <c r="H2406" s="40"/>
      <c r="I2406" s="19"/>
      <c r="J2406" s="19"/>
      <c r="K2406" s="19"/>
      <c r="L2406" s="19"/>
    </row>
    <row r="2407" spans="1:13" s="169" customFormat="1">
      <c r="A2407" s="127"/>
      <c r="B2407" s="197"/>
      <c r="C2407" s="13"/>
      <c r="D2407" s="198"/>
      <c r="E2407" s="321"/>
      <c r="F2407" s="196"/>
      <c r="G2407" s="40"/>
      <c r="H2407" s="40"/>
      <c r="I2407" s="19"/>
      <c r="J2407" s="19"/>
      <c r="K2407" s="19"/>
      <c r="L2407" s="19"/>
    </row>
    <row r="2408" spans="1:13" s="169" customFormat="1">
      <c r="A2408" s="127"/>
      <c r="B2408" s="199"/>
      <c r="C2408" s="200">
        <v>1</v>
      </c>
      <c r="D2408" s="75">
        <v>2</v>
      </c>
      <c r="E2408" s="321"/>
      <c r="F2408" s="196"/>
      <c r="G2408" s="40"/>
      <c r="H2408" s="40"/>
      <c r="I2408" s="19"/>
      <c r="J2408" s="19"/>
      <c r="K2408" s="19"/>
      <c r="L2408" s="19"/>
    </row>
    <row r="2409" spans="1:13">
      <c r="B2409" s="29" t="s">
        <v>69</v>
      </c>
      <c r="C2409" s="94" t="s">
        <v>636</v>
      </c>
      <c r="D2409" s="201">
        <v>66132.5</v>
      </c>
      <c r="E2409" s="301"/>
      <c r="G2409" s="96"/>
    </row>
    <row r="2410" spans="1:13">
      <c r="B2410" s="29"/>
      <c r="C2410" s="57" t="s">
        <v>93</v>
      </c>
      <c r="D2410" s="78"/>
      <c r="E2410" s="301"/>
      <c r="G2410" s="96"/>
    </row>
    <row r="2411" spans="1:13">
      <c r="B2411" s="29" t="s">
        <v>637</v>
      </c>
      <c r="C2411" s="202" t="s">
        <v>638</v>
      </c>
      <c r="D2411" s="201">
        <v>3900</v>
      </c>
      <c r="E2411" s="301"/>
      <c r="G2411" s="96"/>
    </row>
    <row r="2412" spans="1:13">
      <c r="B2412" s="29" t="s">
        <v>91</v>
      </c>
      <c r="C2412" s="129" t="s">
        <v>639</v>
      </c>
      <c r="D2412" s="201">
        <v>93665</v>
      </c>
      <c r="E2412" s="301"/>
      <c r="G2412" s="96"/>
    </row>
    <row r="2413" spans="1:13">
      <c r="B2413" s="29"/>
      <c r="C2413" s="57" t="s">
        <v>93</v>
      </c>
      <c r="D2413" s="78"/>
      <c r="E2413" s="301"/>
      <c r="G2413" s="96"/>
    </row>
    <row r="2414" spans="1:13">
      <c r="B2414" s="29" t="s">
        <v>637</v>
      </c>
      <c r="C2414" s="202" t="s">
        <v>638</v>
      </c>
      <c r="D2414" s="201">
        <v>6100</v>
      </c>
      <c r="E2414" s="301"/>
      <c r="G2414" s="96"/>
    </row>
    <row r="2415" spans="1:13">
      <c r="B2415" s="29" t="s">
        <v>142</v>
      </c>
      <c r="C2415" s="202" t="s">
        <v>640</v>
      </c>
      <c r="D2415" s="78">
        <v>15668.6</v>
      </c>
      <c r="E2415" s="301"/>
      <c r="G2415" s="96"/>
    </row>
    <row r="2416" spans="1:13" s="169" customFormat="1">
      <c r="A2416" s="127"/>
      <c r="B2416" s="42"/>
      <c r="C2416" s="203"/>
      <c r="D2416" s="204"/>
      <c r="E2416" s="204"/>
      <c r="F2416" s="40"/>
      <c r="G2416" s="40"/>
      <c r="H2416" s="40"/>
      <c r="I2416" s="40"/>
      <c r="J2416" s="19"/>
      <c r="K2416" s="19"/>
      <c r="L2416" s="19"/>
      <c r="M2416" s="19"/>
    </row>
    <row r="2417" spans="1:13" s="169" customFormat="1" ht="30.75" customHeight="1">
      <c r="A2417" s="127"/>
      <c r="B2417" s="361" t="s">
        <v>641</v>
      </c>
      <c r="C2417" s="362"/>
      <c r="D2417" s="362"/>
      <c r="E2417" s="362"/>
      <c r="F2417" s="205"/>
      <c r="G2417" s="116"/>
      <c r="H2417" s="40"/>
      <c r="I2417" s="40"/>
      <c r="J2417" s="19"/>
      <c r="K2417" s="19"/>
      <c r="L2417" s="19"/>
      <c r="M2417" s="19"/>
    </row>
    <row r="2418" spans="1:13" s="169" customFormat="1">
      <c r="A2418" s="127"/>
      <c r="B2418" s="206" t="s">
        <v>7</v>
      </c>
      <c r="C2418" s="245" t="s">
        <v>215</v>
      </c>
      <c r="D2418" s="10" t="s">
        <v>9</v>
      </c>
      <c r="E2418" s="207"/>
      <c r="F2418" s="208"/>
      <c r="G2418" s="40"/>
      <c r="H2418" s="40"/>
      <c r="I2418" s="208"/>
      <c r="J2418" s="208"/>
      <c r="K2418" s="208"/>
      <c r="L2418" s="208"/>
    </row>
    <row r="2419" spans="1:13" s="169" customFormat="1">
      <c r="A2419" s="127"/>
      <c r="B2419" s="209"/>
      <c r="C2419" s="290"/>
      <c r="D2419" s="11" t="s">
        <v>194</v>
      </c>
      <c r="E2419" s="207"/>
      <c r="F2419" s="208"/>
      <c r="G2419" s="40"/>
      <c r="H2419" s="40"/>
      <c r="I2419" s="208"/>
      <c r="J2419" s="208"/>
      <c r="K2419" s="208"/>
      <c r="L2419" s="208"/>
    </row>
    <row r="2420" spans="1:13" s="169" customFormat="1">
      <c r="A2420" s="127"/>
      <c r="B2420" s="209"/>
      <c r="C2420" s="291"/>
      <c r="D2420" s="11" t="s">
        <v>11</v>
      </c>
      <c r="E2420" s="207"/>
      <c r="F2420" s="208"/>
      <c r="G2420" s="40"/>
      <c r="H2420" s="40"/>
      <c r="I2420" s="208"/>
      <c r="J2420" s="208"/>
      <c r="K2420" s="208"/>
      <c r="L2420" s="208"/>
    </row>
    <row r="2421" spans="1:13" s="169" customFormat="1">
      <c r="A2421" s="127"/>
      <c r="B2421" s="210"/>
      <c r="C2421" s="99">
        <v>1</v>
      </c>
      <c r="D2421" s="75">
        <v>2</v>
      </c>
      <c r="E2421" s="207"/>
      <c r="F2421" s="208"/>
      <c r="G2421" s="40"/>
      <c r="H2421" s="40"/>
      <c r="I2421" s="208"/>
      <c r="J2421" s="208"/>
      <c r="K2421" s="208"/>
      <c r="L2421" s="208"/>
    </row>
    <row r="2422" spans="1:13">
      <c r="B2422" s="211" t="s">
        <v>69</v>
      </c>
      <c r="C2422" s="212" t="s">
        <v>365</v>
      </c>
      <c r="D2422" s="213">
        <v>483</v>
      </c>
      <c r="E2422" s="95"/>
      <c r="G2422" s="40"/>
      <c r="H2422" s="40"/>
    </row>
    <row r="2423" spans="1:13">
      <c r="B2423" s="211" t="s">
        <v>91</v>
      </c>
      <c r="C2423" s="214" t="s">
        <v>640</v>
      </c>
      <c r="D2423" s="213">
        <v>30</v>
      </c>
      <c r="E2423" s="95"/>
      <c r="G2423" s="40"/>
      <c r="H2423" s="40"/>
    </row>
    <row r="2424" spans="1:13">
      <c r="B2424" s="211" t="s">
        <v>142</v>
      </c>
      <c r="C2424" s="212" t="s">
        <v>639</v>
      </c>
      <c r="D2424" s="213">
        <v>20198</v>
      </c>
      <c r="E2424" s="95"/>
      <c r="G2424" s="40"/>
      <c r="H2424" s="40"/>
    </row>
    <row r="2425" spans="1:13">
      <c r="B2425" s="211" t="s">
        <v>155</v>
      </c>
      <c r="C2425" s="212" t="s">
        <v>636</v>
      </c>
      <c r="D2425" s="213">
        <v>1244</v>
      </c>
      <c r="E2425" s="95"/>
      <c r="G2425" s="40"/>
      <c r="H2425" s="40"/>
    </row>
    <row r="2426" spans="1:13">
      <c r="B2426" s="211" t="s">
        <v>157</v>
      </c>
      <c r="C2426" s="212" t="s">
        <v>642</v>
      </c>
      <c r="D2426" s="213">
        <f>D2427+D2461</f>
        <v>9247.7308099999991</v>
      </c>
      <c r="E2426" s="95"/>
      <c r="G2426" s="40"/>
      <c r="H2426" s="40"/>
    </row>
    <row r="2427" spans="1:13">
      <c r="B2427" s="211"/>
      <c r="C2427" s="215" t="s">
        <v>643</v>
      </c>
      <c r="D2427" s="213">
        <f>SUM(D2428:D2460)</f>
        <v>8595</v>
      </c>
      <c r="E2427" s="95"/>
      <c r="G2427" s="40"/>
      <c r="H2427" s="40"/>
    </row>
    <row r="2428" spans="1:13">
      <c r="B2428" s="216" t="s">
        <v>644</v>
      </c>
      <c r="C2428" s="172" t="s">
        <v>366</v>
      </c>
      <c r="D2428" s="213">
        <v>90</v>
      </c>
      <c r="E2428" s="95"/>
      <c r="G2428" s="40"/>
      <c r="H2428" s="40"/>
    </row>
    <row r="2429" spans="1:13">
      <c r="B2429" s="216" t="s">
        <v>645</v>
      </c>
      <c r="C2429" s="172" t="s">
        <v>367</v>
      </c>
      <c r="D2429" s="213">
        <v>199</v>
      </c>
      <c r="E2429" s="95"/>
      <c r="G2429" s="40"/>
      <c r="H2429" s="40"/>
    </row>
    <row r="2430" spans="1:13">
      <c r="B2430" s="216" t="s">
        <v>646</v>
      </c>
      <c r="C2430" s="172" t="s">
        <v>368</v>
      </c>
      <c r="D2430" s="213">
        <v>48</v>
      </c>
      <c r="E2430" s="95"/>
      <c r="G2430" s="40"/>
      <c r="H2430" s="40"/>
    </row>
    <row r="2431" spans="1:13">
      <c r="B2431" s="216" t="s">
        <v>647</v>
      </c>
      <c r="C2431" s="172" t="s">
        <v>369</v>
      </c>
      <c r="D2431" s="213">
        <v>93</v>
      </c>
      <c r="E2431" s="95"/>
      <c r="G2431" s="40"/>
      <c r="H2431" s="40"/>
    </row>
    <row r="2432" spans="1:13">
      <c r="B2432" s="216" t="s">
        <v>648</v>
      </c>
      <c r="C2432" s="172" t="s">
        <v>370</v>
      </c>
      <c r="D2432" s="213">
        <v>112</v>
      </c>
      <c r="E2432" s="95"/>
      <c r="G2432" s="40"/>
      <c r="H2432" s="40"/>
    </row>
    <row r="2433" spans="2:8">
      <c r="B2433" s="216" t="s">
        <v>649</v>
      </c>
      <c r="C2433" s="172" t="s">
        <v>371</v>
      </c>
      <c r="D2433" s="213">
        <v>189</v>
      </c>
      <c r="E2433" s="95"/>
      <c r="G2433" s="40"/>
      <c r="H2433" s="40"/>
    </row>
    <row r="2434" spans="2:8">
      <c r="B2434" s="216" t="s">
        <v>650</v>
      </c>
      <c r="C2434" s="172" t="s">
        <v>372</v>
      </c>
      <c r="D2434" s="213">
        <v>83</v>
      </c>
      <c r="E2434" s="95"/>
      <c r="G2434" s="40"/>
      <c r="H2434" s="40"/>
    </row>
    <row r="2435" spans="2:8">
      <c r="B2435" s="216" t="s">
        <v>651</v>
      </c>
      <c r="C2435" s="172" t="s">
        <v>374</v>
      </c>
      <c r="D2435" s="213">
        <v>184</v>
      </c>
      <c r="E2435" s="95"/>
      <c r="G2435" s="40"/>
      <c r="H2435" s="40"/>
    </row>
    <row r="2436" spans="2:8">
      <c r="B2436" s="216" t="s">
        <v>652</v>
      </c>
      <c r="C2436" s="172" t="s">
        <v>376</v>
      </c>
      <c r="D2436" s="213">
        <v>371</v>
      </c>
      <c r="E2436" s="95"/>
      <c r="G2436" s="40"/>
      <c r="H2436" s="40"/>
    </row>
    <row r="2437" spans="2:8">
      <c r="B2437" s="216" t="s">
        <v>653</v>
      </c>
      <c r="C2437" s="172" t="s">
        <v>378</v>
      </c>
      <c r="D2437" s="213">
        <v>275</v>
      </c>
      <c r="E2437" s="95"/>
      <c r="G2437" s="40"/>
      <c r="H2437" s="40"/>
    </row>
    <row r="2438" spans="2:8">
      <c r="B2438" s="216" t="s">
        <v>654</v>
      </c>
      <c r="C2438" s="172" t="s">
        <v>380</v>
      </c>
      <c r="D2438" s="213">
        <v>1139</v>
      </c>
      <c r="E2438" s="95"/>
      <c r="G2438" s="40"/>
      <c r="H2438" s="40"/>
    </row>
    <row r="2439" spans="2:8">
      <c r="B2439" s="216" t="s">
        <v>655</v>
      </c>
      <c r="C2439" s="172" t="s">
        <v>382</v>
      </c>
      <c r="D2439" s="213">
        <v>68</v>
      </c>
      <c r="E2439" s="95"/>
      <c r="G2439" s="40"/>
      <c r="H2439" s="40"/>
    </row>
    <row r="2440" spans="2:8">
      <c r="B2440" s="216" t="s">
        <v>656</v>
      </c>
      <c r="C2440" s="172" t="s">
        <v>384</v>
      </c>
      <c r="D2440" s="213">
        <v>62</v>
      </c>
      <c r="E2440" s="95"/>
      <c r="G2440" s="40"/>
      <c r="H2440" s="40"/>
    </row>
    <row r="2441" spans="2:8">
      <c r="B2441" s="216" t="s">
        <v>657</v>
      </c>
      <c r="C2441" s="172" t="s">
        <v>386</v>
      </c>
      <c r="D2441" s="213">
        <v>1300</v>
      </c>
      <c r="E2441" s="95"/>
      <c r="G2441" s="40"/>
      <c r="H2441" s="40"/>
    </row>
    <row r="2442" spans="2:8">
      <c r="B2442" s="216" t="s">
        <v>658</v>
      </c>
      <c r="C2442" s="172" t="s">
        <v>388</v>
      </c>
      <c r="D2442" s="213">
        <v>70</v>
      </c>
      <c r="E2442" s="95"/>
      <c r="G2442" s="40"/>
      <c r="H2442" s="40"/>
    </row>
    <row r="2443" spans="2:8">
      <c r="B2443" s="216" t="s">
        <v>659</v>
      </c>
      <c r="C2443" s="172" t="s">
        <v>390</v>
      </c>
      <c r="D2443" s="213">
        <v>167</v>
      </c>
      <c r="E2443" s="95"/>
      <c r="G2443" s="40"/>
      <c r="H2443" s="40"/>
    </row>
    <row r="2444" spans="2:8">
      <c r="B2444" s="216" t="s">
        <v>660</v>
      </c>
      <c r="C2444" s="172" t="s">
        <v>392</v>
      </c>
      <c r="D2444" s="213">
        <v>325</v>
      </c>
      <c r="E2444" s="95"/>
      <c r="G2444" s="40"/>
      <c r="H2444" s="40"/>
    </row>
    <row r="2445" spans="2:8">
      <c r="B2445" s="216" t="s">
        <v>661</v>
      </c>
      <c r="C2445" s="172" t="s">
        <v>394</v>
      </c>
      <c r="D2445" s="213">
        <v>17</v>
      </c>
      <c r="E2445" s="95"/>
      <c r="G2445" s="40"/>
      <c r="H2445" s="40"/>
    </row>
    <row r="2446" spans="2:8">
      <c r="B2446" s="216" t="s">
        <v>662</v>
      </c>
      <c r="C2446" s="172" t="s">
        <v>396</v>
      </c>
      <c r="D2446" s="213">
        <v>1088</v>
      </c>
      <c r="E2446" s="95"/>
      <c r="G2446" s="40"/>
      <c r="H2446" s="40"/>
    </row>
    <row r="2447" spans="2:8">
      <c r="B2447" s="216" t="s">
        <v>663</v>
      </c>
      <c r="C2447" s="172" t="s">
        <v>398</v>
      </c>
      <c r="D2447" s="213">
        <v>73</v>
      </c>
      <c r="E2447" s="95"/>
      <c r="G2447" s="40"/>
      <c r="H2447" s="40"/>
    </row>
    <row r="2448" spans="2:8">
      <c r="B2448" s="216" t="s">
        <v>664</v>
      </c>
      <c r="C2448" s="172" t="s">
        <v>400</v>
      </c>
      <c r="D2448" s="213">
        <v>11</v>
      </c>
      <c r="E2448" s="95"/>
      <c r="G2448" s="40"/>
      <c r="H2448" s="40"/>
    </row>
    <row r="2449" spans="2:8">
      <c r="B2449" s="216" t="s">
        <v>665</v>
      </c>
      <c r="C2449" s="172" t="s">
        <v>402</v>
      </c>
      <c r="D2449" s="213">
        <v>0</v>
      </c>
      <c r="E2449" s="95"/>
      <c r="G2449" s="40"/>
      <c r="H2449" s="40"/>
    </row>
    <row r="2450" spans="2:8">
      <c r="B2450" s="216" t="s">
        <v>666</v>
      </c>
      <c r="C2450" s="172" t="s">
        <v>404</v>
      </c>
      <c r="D2450" s="213">
        <v>61</v>
      </c>
      <c r="E2450" s="95"/>
      <c r="G2450" s="40"/>
      <c r="H2450" s="40"/>
    </row>
    <row r="2451" spans="2:8">
      <c r="B2451" s="216" t="s">
        <v>667</v>
      </c>
      <c r="C2451" s="172" t="s">
        <v>406</v>
      </c>
      <c r="D2451" s="213">
        <v>41</v>
      </c>
      <c r="E2451" s="95"/>
      <c r="G2451" s="40"/>
      <c r="H2451" s="40"/>
    </row>
    <row r="2452" spans="2:8">
      <c r="B2452" s="216" t="s">
        <v>668</v>
      </c>
      <c r="C2452" s="172" t="s">
        <v>408</v>
      </c>
      <c r="D2452" s="213">
        <v>57</v>
      </c>
      <c r="E2452" s="95"/>
      <c r="G2452" s="40"/>
      <c r="H2452" s="40"/>
    </row>
    <row r="2453" spans="2:8">
      <c r="B2453" s="216" t="s">
        <v>669</v>
      </c>
      <c r="C2453" s="172" t="s">
        <v>410</v>
      </c>
      <c r="D2453" s="213">
        <v>1</v>
      </c>
      <c r="E2453" s="95"/>
      <c r="G2453" s="40"/>
      <c r="H2453" s="40"/>
    </row>
    <row r="2454" spans="2:8">
      <c r="B2454" s="216" t="s">
        <v>670</v>
      </c>
      <c r="C2454" s="172" t="s">
        <v>412</v>
      </c>
      <c r="D2454" s="213">
        <v>1534</v>
      </c>
      <c r="E2454" s="95"/>
      <c r="G2454" s="40"/>
      <c r="H2454" s="40"/>
    </row>
    <row r="2455" spans="2:8">
      <c r="B2455" s="216" t="s">
        <v>671</v>
      </c>
      <c r="C2455" s="172" t="s">
        <v>414</v>
      </c>
      <c r="D2455" s="213">
        <v>194</v>
      </c>
      <c r="E2455" s="95"/>
      <c r="G2455" s="40"/>
      <c r="H2455" s="40"/>
    </row>
    <row r="2456" spans="2:8">
      <c r="B2456" s="216" t="s">
        <v>672</v>
      </c>
      <c r="C2456" s="172" t="s">
        <v>416</v>
      </c>
      <c r="D2456" s="213">
        <v>385</v>
      </c>
      <c r="E2456" s="95"/>
      <c r="G2456" s="40"/>
      <c r="H2456" s="40"/>
    </row>
    <row r="2457" spans="2:8">
      <c r="B2457" s="216" t="s">
        <v>673</v>
      </c>
      <c r="C2457" s="172" t="s">
        <v>418</v>
      </c>
      <c r="D2457" s="213">
        <v>5</v>
      </c>
      <c r="E2457" s="95"/>
      <c r="G2457" s="40"/>
      <c r="H2457" s="40"/>
    </row>
    <row r="2458" spans="2:8">
      <c r="B2458" s="216" t="s">
        <v>674</v>
      </c>
      <c r="C2458" s="172" t="s">
        <v>420</v>
      </c>
      <c r="D2458" s="213">
        <v>103</v>
      </c>
      <c r="E2458" s="95"/>
      <c r="G2458" s="40"/>
      <c r="H2458" s="40"/>
    </row>
    <row r="2459" spans="2:8">
      <c r="B2459" s="216" t="s">
        <v>675</v>
      </c>
      <c r="C2459" s="172" t="s">
        <v>422</v>
      </c>
      <c r="D2459" s="213">
        <v>177</v>
      </c>
      <c r="E2459" s="95"/>
      <c r="G2459" s="40"/>
      <c r="H2459" s="40"/>
    </row>
    <row r="2460" spans="2:8">
      <c r="B2460" s="216" t="s">
        <v>676</v>
      </c>
      <c r="C2460" s="172" t="s">
        <v>424</v>
      </c>
      <c r="D2460" s="213">
        <v>73</v>
      </c>
      <c r="E2460" s="95"/>
      <c r="G2460" s="40"/>
      <c r="H2460" s="40"/>
    </row>
    <row r="2461" spans="2:8">
      <c r="B2461" s="211"/>
      <c r="C2461" s="215" t="s">
        <v>677</v>
      </c>
      <c r="D2461" s="213">
        <f>SUM(D2462:D2465)</f>
        <v>652.73080999999991</v>
      </c>
      <c r="E2461" s="95"/>
      <c r="G2461" s="40"/>
      <c r="H2461" s="40"/>
    </row>
    <row r="2462" spans="2:8">
      <c r="B2462" s="211" t="s">
        <v>678</v>
      </c>
      <c r="C2462" s="172" t="s">
        <v>265</v>
      </c>
      <c r="D2462" s="213">
        <v>95.917580000000001</v>
      </c>
      <c r="E2462" s="95"/>
      <c r="G2462" s="40"/>
      <c r="H2462" s="40"/>
    </row>
    <row r="2463" spans="2:8">
      <c r="B2463" s="211" t="s">
        <v>679</v>
      </c>
      <c r="C2463" s="172" t="s">
        <v>266</v>
      </c>
      <c r="D2463" s="213">
        <v>160.94112999999999</v>
      </c>
      <c r="E2463" s="95"/>
      <c r="G2463" s="40"/>
      <c r="H2463" s="40"/>
    </row>
    <row r="2464" spans="2:8">
      <c r="B2464" s="211" t="s">
        <v>680</v>
      </c>
      <c r="C2464" s="172" t="s">
        <v>267</v>
      </c>
      <c r="D2464" s="213">
        <v>339.36421000000001</v>
      </c>
      <c r="E2464" s="95"/>
      <c r="G2464" s="40"/>
      <c r="H2464" s="40"/>
    </row>
    <row r="2465" spans="1:12">
      <c r="B2465" s="211" t="s">
        <v>681</v>
      </c>
      <c r="C2465" s="172" t="s">
        <v>268</v>
      </c>
      <c r="D2465" s="213">
        <v>56.507890000000003</v>
      </c>
      <c r="E2465" s="95"/>
      <c r="G2465" s="40"/>
      <c r="H2465" s="40"/>
    </row>
    <row r="2466" spans="1:12">
      <c r="B2466" s="217"/>
      <c r="C2466" s="212" t="s">
        <v>159</v>
      </c>
      <c r="D2466" s="213">
        <f>SUM(D2422:D2426)</f>
        <v>31202.730810000001</v>
      </c>
      <c r="E2466" s="95"/>
      <c r="G2466" s="40"/>
      <c r="H2466" s="40"/>
    </row>
    <row r="2467" spans="1:12" s="169" customFormat="1">
      <c r="A2467" s="127"/>
      <c r="B2467" s="218"/>
      <c r="C2467" s="219"/>
      <c r="D2467" s="220"/>
      <c r="E2467" s="207"/>
      <c r="F2467" s="208"/>
      <c r="G2467" s="40"/>
      <c r="H2467" s="40"/>
      <c r="I2467" s="208"/>
      <c r="J2467" s="208"/>
      <c r="K2467" s="208"/>
      <c r="L2467" s="208"/>
    </row>
    <row r="2468" spans="1:12" s="169" customFormat="1" ht="33.75" customHeight="1">
      <c r="A2468" s="127"/>
      <c r="B2468" s="365" t="s">
        <v>682</v>
      </c>
      <c r="C2468" s="366"/>
      <c r="D2468" s="204"/>
      <c r="E2468" s="205"/>
      <c r="F2468" s="116"/>
      <c r="G2468" s="40"/>
      <c r="H2468" s="40"/>
      <c r="I2468" s="19"/>
      <c r="J2468" s="19"/>
      <c r="K2468" s="19"/>
      <c r="L2468" s="19"/>
    </row>
    <row r="2469" spans="1:12" s="169" customFormat="1" ht="32.25" customHeight="1">
      <c r="A2469" s="127"/>
      <c r="B2469" s="367" t="s">
        <v>683</v>
      </c>
      <c r="C2469" s="331"/>
      <c r="D2469" s="221"/>
      <c r="E2469" s="193"/>
      <c r="F2469" s="192"/>
      <c r="G2469" s="40"/>
      <c r="H2469" s="40"/>
      <c r="I2469" s="19"/>
      <c r="J2469" s="19"/>
      <c r="K2469" s="19"/>
      <c r="L2469" s="19"/>
    </row>
    <row r="2470" spans="1:12" s="169" customFormat="1">
      <c r="A2470" s="127"/>
      <c r="B2470" s="44" t="s">
        <v>7</v>
      </c>
      <c r="C2470" s="245" t="s">
        <v>215</v>
      </c>
      <c r="D2470" s="10" t="s">
        <v>9</v>
      </c>
      <c r="E2470" s="196"/>
      <c r="F2470" s="196"/>
      <c r="G2470" s="40"/>
      <c r="H2470" s="40"/>
      <c r="I2470" s="19"/>
      <c r="J2470" s="19"/>
      <c r="K2470" s="19"/>
      <c r="L2470" s="19"/>
    </row>
    <row r="2471" spans="1:12" s="169" customFormat="1">
      <c r="A2471" s="127"/>
      <c r="B2471" s="107"/>
      <c r="C2471" s="246"/>
      <c r="D2471" s="11" t="s">
        <v>10</v>
      </c>
      <c r="E2471" s="196"/>
      <c r="F2471" s="196"/>
      <c r="G2471" s="40"/>
      <c r="H2471" s="40"/>
      <c r="I2471" s="19"/>
      <c r="J2471" s="19"/>
      <c r="K2471" s="19"/>
      <c r="L2471" s="19"/>
    </row>
    <row r="2472" spans="1:12" s="169" customFormat="1">
      <c r="A2472" s="127"/>
      <c r="B2472" s="107"/>
      <c r="C2472" s="74"/>
      <c r="D2472" s="11" t="s">
        <v>11</v>
      </c>
      <c r="E2472" s="196"/>
      <c r="F2472" s="196"/>
      <c r="G2472" s="40"/>
      <c r="H2472" s="40"/>
      <c r="I2472" s="19"/>
      <c r="J2472" s="19"/>
      <c r="K2472" s="19"/>
      <c r="L2472" s="19"/>
    </row>
    <row r="2473" spans="1:12" s="169" customFormat="1">
      <c r="A2473" s="127"/>
      <c r="B2473" s="98"/>
      <c r="C2473" s="99">
        <v>1</v>
      </c>
      <c r="D2473" s="75">
        <v>2</v>
      </c>
      <c r="E2473" s="196"/>
      <c r="F2473" s="196"/>
      <c r="G2473" s="40"/>
      <c r="H2473" s="40"/>
      <c r="I2473" s="19"/>
      <c r="J2473" s="19"/>
      <c r="K2473" s="19"/>
      <c r="L2473" s="19"/>
    </row>
    <row r="2474" spans="1:12">
      <c r="B2474" s="211" t="s">
        <v>69</v>
      </c>
      <c r="C2474" s="212" t="s">
        <v>684</v>
      </c>
      <c r="D2474" s="140">
        <v>0</v>
      </c>
      <c r="E2474" s="95"/>
      <c r="G2474" s="96"/>
    </row>
    <row r="2475" spans="1:12" ht="31.5" customHeight="1">
      <c r="B2475" s="211" t="s">
        <v>91</v>
      </c>
      <c r="C2475" s="214" t="s">
        <v>685</v>
      </c>
      <c r="D2475" s="140">
        <v>0</v>
      </c>
      <c r="E2475" s="95"/>
      <c r="G2475" s="96"/>
    </row>
    <row r="2476" spans="1:12">
      <c r="B2476" s="217"/>
      <c r="C2476" s="212" t="s">
        <v>159</v>
      </c>
      <c r="D2476" s="140">
        <v>0</v>
      </c>
      <c r="E2476" s="95"/>
      <c r="G2476" s="96"/>
    </row>
    <row r="2477" spans="1:12" s="133" customFormat="1" ht="45" customHeight="1">
      <c r="A2477" s="222"/>
      <c r="B2477" s="223"/>
      <c r="C2477" s="224" t="s">
        <v>686</v>
      </c>
      <c r="D2477" s="225"/>
      <c r="E2477" s="226"/>
      <c r="G2477" s="227"/>
    </row>
    <row r="2478" spans="1:12" s="169" customFormat="1">
      <c r="A2478" s="127"/>
      <c r="B2478" s="218"/>
      <c r="C2478" s="219"/>
      <c r="D2478" s="220"/>
      <c r="E2478" s="207"/>
      <c r="F2478" s="208"/>
      <c r="G2478" s="40"/>
      <c r="H2478" s="40"/>
      <c r="I2478" s="208"/>
      <c r="J2478" s="208"/>
      <c r="K2478" s="208"/>
      <c r="L2478" s="208"/>
    </row>
    <row r="2479" spans="1:12" s="169" customFormat="1" ht="31.5" customHeight="1">
      <c r="A2479" s="127"/>
      <c r="B2479" s="367" t="s">
        <v>687</v>
      </c>
      <c r="C2479" s="368"/>
      <c r="D2479" s="240"/>
      <c r="E2479" s="193"/>
      <c r="F2479" s="192"/>
      <c r="G2479" s="40"/>
      <c r="H2479" s="40"/>
      <c r="I2479" s="19"/>
      <c r="J2479" s="19"/>
      <c r="K2479" s="19"/>
      <c r="L2479" s="19"/>
    </row>
    <row r="2480" spans="1:12" s="169" customFormat="1">
      <c r="A2480" s="127"/>
      <c r="B2480" s="44" t="s">
        <v>7</v>
      </c>
      <c r="C2480" s="245" t="s">
        <v>215</v>
      </c>
      <c r="D2480" s="10" t="s">
        <v>9</v>
      </c>
      <c r="E2480" s="196"/>
      <c r="F2480" s="196"/>
      <c r="G2480" s="40"/>
      <c r="H2480" s="40"/>
      <c r="I2480" s="19"/>
      <c r="J2480" s="19"/>
      <c r="K2480" s="19"/>
      <c r="L2480" s="19"/>
    </row>
    <row r="2481" spans="1:12" s="169" customFormat="1">
      <c r="A2481" s="127"/>
      <c r="B2481" s="107"/>
      <c r="C2481" s="246"/>
      <c r="D2481" s="11" t="s">
        <v>10</v>
      </c>
      <c r="E2481" s="196"/>
      <c r="F2481" s="196"/>
      <c r="G2481" s="40"/>
      <c r="H2481" s="40"/>
      <c r="I2481" s="19"/>
      <c r="J2481" s="19"/>
      <c r="K2481" s="19"/>
      <c r="L2481" s="19"/>
    </row>
    <row r="2482" spans="1:12" s="169" customFormat="1">
      <c r="A2482" s="127"/>
      <c r="B2482" s="107"/>
      <c r="C2482" s="74"/>
      <c r="D2482" s="11" t="s">
        <v>11</v>
      </c>
      <c r="E2482" s="196"/>
      <c r="F2482" s="196"/>
      <c r="G2482" s="40"/>
      <c r="H2482" s="40"/>
      <c r="I2482" s="19"/>
      <c r="J2482" s="19"/>
      <c r="K2482" s="19"/>
      <c r="L2482" s="19"/>
    </row>
    <row r="2483" spans="1:12" s="169" customFormat="1">
      <c r="A2483" s="127"/>
      <c r="B2483" s="98"/>
      <c r="C2483" s="99">
        <v>1</v>
      </c>
      <c r="D2483" s="75">
        <v>2</v>
      </c>
      <c r="E2483" s="196"/>
      <c r="F2483" s="196"/>
      <c r="G2483" s="40"/>
      <c r="H2483" s="40"/>
      <c r="I2483" s="19"/>
      <c r="J2483" s="19"/>
      <c r="K2483" s="19"/>
      <c r="L2483" s="19"/>
    </row>
    <row r="2484" spans="1:12" ht="30">
      <c r="B2484" s="211" t="s">
        <v>69</v>
      </c>
      <c r="C2484" s="212" t="s">
        <v>688</v>
      </c>
      <c r="D2484" s="213">
        <v>194.77645999999999</v>
      </c>
      <c r="E2484" s="95"/>
      <c r="G2484" s="96"/>
    </row>
    <row r="2485" spans="1:12">
      <c r="B2485" s="217"/>
      <c r="C2485" s="212" t="s">
        <v>159</v>
      </c>
      <c r="D2485" s="213">
        <f>D2484</f>
        <v>194.77645999999999</v>
      </c>
      <c r="E2485" s="95"/>
      <c r="G2485" s="96"/>
    </row>
    <row r="2486" spans="1:12">
      <c r="B2486" s="228"/>
      <c r="C2486" s="112"/>
      <c r="D2486" s="204"/>
    </row>
    <row r="2487" spans="1:12">
      <c r="B2487" s="96"/>
      <c r="C2487" s="248"/>
      <c r="D2487" s="96"/>
    </row>
    <row r="2488" spans="1:12" ht="79.5" customHeight="1">
      <c r="B2488" s="369" t="s">
        <v>689</v>
      </c>
      <c r="C2488" s="370"/>
      <c r="D2488" s="370"/>
      <c r="E2488" s="370"/>
      <c r="K2488" s="229" t="s">
        <v>194</v>
      </c>
    </row>
    <row r="2489" spans="1:12">
      <c r="B2489" s="96"/>
      <c r="C2489" s="324" t="s">
        <v>690</v>
      </c>
      <c r="D2489" s="10" t="s">
        <v>691</v>
      </c>
      <c r="E2489" s="357" t="s">
        <v>692</v>
      </c>
      <c r="F2489" s="372"/>
      <c r="G2489" s="372"/>
      <c r="H2489" s="373"/>
      <c r="I2489" s="357" t="s">
        <v>693</v>
      </c>
      <c r="J2489" s="358"/>
      <c r="K2489" s="230"/>
    </row>
    <row r="2490" spans="1:12">
      <c r="B2490" s="96"/>
      <c r="C2490" s="371"/>
      <c r="D2490" s="231" t="s">
        <v>694</v>
      </c>
      <c r="E2490" s="292"/>
      <c r="F2490" s="359" t="s">
        <v>695</v>
      </c>
      <c r="G2490" s="360"/>
      <c r="H2490" s="10"/>
      <c r="I2490" s="10"/>
      <c r="J2490" s="10" t="s">
        <v>696</v>
      </c>
      <c r="K2490" s="206"/>
    </row>
    <row r="2491" spans="1:12">
      <c r="B2491" s="96"/>
      <c r="C2491" s="371"/>
      <c r="D2491" s="231" t="s">
        <v>697</v>
      </c>
      <c r="E2491" s="292" t="s">
        <v>698</v>
      </c>
      <c r="F2491" s="293"/>
      <c r="G2491" s="233"/>
      <c r="H2491" s="231" t="s">
        <v>699</v>
      </c>
      <c r="I2491" s="231"/>
      <c r="J2491" s="231" t="s">
        <v>700</v>
      </c>
      <c r="K2491" s="232" t="s">
        <v>701</v>
      </c>
    </row>
    <row r="2492" spans="1:12">
      <c r="B2492" s="96"/>
      <c r="C2492" s="371"/>
      <c r="D2492" s="231" t="s">
        <v>702</v>
      </c>
      <c r="E2492" s="231" t="s">
        <v>703</v>
      </c>
      <c r="F2492" s="231" t="s">
        <v>704</v>
      </c>
      <c r="G2492" s="10" t="s">
        <v>705</v>
      </c>
      <c r="H2492" s="231" t="s">
        <v>703</v>
      </c>
      <c r="I2492" s="231"/>
      <c r="J2492" s="231" t="s">
        <v>706</v>
      </c>
      <c r="K2492" s="232" t="s">
        <v>707</v>
      </c>
    </row>
    <row r="2493" spans="1:12">
      <c r="B2493" s="96"/>
      <c r="C2493" s="371"/>
      <c r="D2493" s="231"/>
      <c r="E2493" s="231" t="s">
        <v>708</v>
      </c>
      <c r="F2493" s="231" t="s">
        <v>709</v>
      </c>
      <c r="G2493" s="231" t="s">
        <v>710</v>
      </c>
      <c r="H2493" s="231" t="s">
        <v>711</v>
      </c>
      <c r="I2493" s="231" t="s">
        <v>712</v>
      </c>
      <c r="J2493" s="231" t="s">
        <v>713</v>
      </c>
      <c r="K2493" s="232" t="s">
        <v>714</v>
      </c>
    </row>
    <row r="2494" spans="1:12">
      <c r="B2494" s="96"/>
      <c r="C2494" s="371"/>
      <c r="D2494" s="231"/>
      <c r="E2494" s="231" t="s">
        <v>715</v>
      </c>
      <c r="F2494" s="231" t="s">
        <v>716</v>
      </c>
      <c r="G2494" s="231" t="s">
        <v>717</v>
      </c>
      <c r="H2494" s="231" t="s">
        <v>718</v>
      </c>
      <c r="I2494" s="231"/>
      <c r="J2494" s="231" t="s">
        <v>719</v>
      </c>
      <c r="K2494" s="232" t="s">
        <v>720</v>
      </c>
    </row>
    <row r="2495" spans="1:12">
      <c r="B2495" s="96"/>
      <c r="C2495" s="371"/>
      <c r="D2495" s="231"/>
      <c r="E2495" s="231" t="s">
        <v>713</v>
      </c>
      <c r="F2495" s="231"/>
      <c r="G2495" s="231" t="s">
        <v>721</v>
      </c>
      <c r="H2495" s="231"/>
      <c r="I2495" s="231"/>
      <c r="J2495" s="231" t="s">
        <v>722</v>
      </c>
      <c r="K2495" s="232"/>
    </row>
    <row r="2496" spans="1:12">
      <c r="B2496" s="96"/>
      <c r="C2496" s="325"/>
      <c r="D2496" s="294"/>
      <c r="E2496" s="294"/>
      <c r="F2496" s="294"/>
      <c r="G2496" s="294" t="s">
        <v>723</v>
      </c>
      <c r="H2496" s="233"/>
      <c r="I2496" s="233"/>
      <c r="J2496" s="233" t="s">
        <v>724</v>
      </c>
      <c r="K2496" s="234"/>
    </row>
    <row r="2497" spans="2:11">
      <c r="B2497" s="96"/>
      <c r="C2497" s="74">
        <v>1</v>
      </c>
      <c r="D2497" s="294" t="s">
        <v>725</v>
      </c>
      <c r="E2497" s="235">
        <v>3</v>
      </c>
      <c r="F2497" s="235">
        <v>4</v>
      </c>
      <c r="G2497" s="235">
        <v>5</v>
      </c>
      <c r="H2497" s="235">
        <v>6</v>
      </c>
      <c r="I2497" s="235">
        <v>7</v>
      </c>
      <c r="J2497" s="235"/>
      <c r="K2497" s="235">
        <v>8</v>
      </c>
    </row>
    <row r="2498" spans="2:11">
      <c r="B2498" s="96"/>
      <c r="C2498" s="295" t="s">
        <v>726</v>
      </c>
      <c r="D2498" s="37"/>
      <c r="E2498" s="37"/>
      <c r="F2498" s="37"/>
      <c r="G2498" s="37"/>
      <c r="H2498" s="37"/>
      <c r="I2498" s="37"/>
      <c r="J2498" s="37"/>
      <c r="K2498" s="37"/>
    </row>
    <row r="2499" spans="2:11">
      <c r="B2499" s="96"/>
      <c r="C2499" s="295" t="s">
        <v>727</v>
      </c>
      <c r="D2499" s="37">
        <f>SUM(E2499:H2499)</f>
        <v>21650.612999999998</v>
      </c>
      <c r="E2499" s="37">
        <v>20587.123</v>
      </c>
      <c r="F2499" s="37">
        <v>0</v>
      </c>
      <c r="G2499" s="37">
        <v>139.1</v>
      </c>
      <c r="H2499" s="37">
        <v>924.39</v>
      </c>
      <c r="I2499" s="37">
        <v>1465.8789999999999</v>
      </c>
      <c r="J2499" s="37">
        <v>203.6</v>
      </c>
      <c r="K2499" s="37">
        <v>0</v>
      </c>
    </row>
    <row r="2500" spans="2:11">
      <c r="B2500" s="96"/>
      <c r="C2500" s="295" t="s">
        <v>728</v>
      </c>
      <c r="D2500" s="37">
        <f t="shared" ref="D2500:D2512" si="0">SUM(E2500:H2500)</f>
        <v>16729.164000000001</v>
      </c>
      <c r="E2500" s="37">
        <v>13280.467000000001</v>
      </c>
      <c r="F2500" s="37">
        <v>1803.2</v>
      </c>
      <c r="G2500" s="37">
        <v>290.39999999999998</v>
      </c>
      <c r="H2500" s="37">
        <v>1355.097</v>
      </c>
      <c r="I2500" s="37">
        <v>2209.7570000000001</v>
      </c>
      <c r="J2500" s="37">
        <v>41.5</v>
      </c>
      <c r="K2500" s="37">
        <v>-8.2981200000000008</v>
      </c>
    </row>
    <row r="2501" spans="2:11">
      <c r="B2501" s="96"/>
      <c r="C2501" s="295" t="s">
        <v>729</v>
      </c>
      <c r="D2501" s="37">
        <f t="shared" si="0"/>
        <v>108375.86300000001</v>
      </c>
      <c r="E2501" s="37">
        <v>102124.969</v>
      </c>
      <c r="F2501" s="37">
        <v>2945.6</v>
      </c>
      <c r="G2501" s="37">
        <v>393.3</v>
      </c>
      <c r="H2501" s="37">
        <v>2911.9940000000001</v>
      </c>
      <c r="I2501" s="37">
        <v>6973.4120000000003</v>
      </c>
      <c r="J2501" s="37">
        <v>1293</v>
      </c>
      <c r="K2501" s="37">
        <v>-173.20196999999999</v>
      </c>
    </row>
    <row r="2502" spans="2:11">
      <c r="B2502" s="96"/>
      <c r="C2502" s="295" t="s">
        <v>730</v>
      </c>
      <c r="D2502" s="37">
        <f t="shared" si="0"/>
        <v>53126.421000000002</v>
      </c>
      <c r="E2502" s="37">
        <v>48977.296000000002</v>
      </c>
      <c r="F2502" s="37">
        <v>3032.7</v>
      </c>
      <c r="G2502" s="37">
        <v>159.30000000000001</v>
      </c>
      <c r="H2502" s="37">
        <v>957.125</v>
      </c>
      <c r="I2502" s="37">
        <v>4344.71</v>
      </c>
      <c r="J2502" s="37">
        <v>309.2</v>
      </c>
      <c r="K2502" s="37">
        <v>-33.856619999999999</v>
      </c>
    </row>
    <row r="2503" spans="2:11">
      <c r="B2503" s="96"/>
      <c r="C2503" s="295" t="s">
        <v>731</v>
      </c>
      <c r="D2503" s="37">
        <f t="shared" si="0"/>
        <v>25819.042600000001</v>
      </c>
      <c r="E2503" s="37">
        <v>21893.324000000001</v>
      </c>
      <c r="F2503" s="37">
        <v>2397</v>
      </c>
      <c r="G2503" s="37">
        <v>168.3</v>
      </c>
      <c r="H2503" s="37">
        <v>1360.4186000000002</v>
      </c>
      <c r="I2503" s="37">
        <v>1092.2716599999999</v>
      </c>
      <c r="J2503" s="37">
        <v>149.6</v>
      </c>
      <c r="K2503" s="37">
        <v>0</v>
      </c>
    </row>
    <row r="2504" spans="2:11">
      <c r="B2504" s="96"/>
      <c r="C2504" s="295" t="s">
        <v>732</v>
      </c>
      <c r="D2504" s="37">
        <f t="shared" si="0"/>
        <v>8468.8996200000001</v>
      </c>
      <c r="E2504" s="37">
        <v>6622.97</v>
      </c>
      <c r="F2504" s="37">
        <v>1029.2</v>
      </c>
      <c r="G2504" s="37">
        <v>125.3</v>
      </c>
      <c r="H2504" s="37">
        <v>691.42962</v>
      </c>
      <c r="I2504" s="37">
        <v>1472.3869999999999</v>
      </c>
      <c r="J2504" s="37">
        <v>44.1</v>
      </c>
      <c r="K2504" s="37">
        <v>-11.55</v>
      </c>
    </row>
    <row r="2505" spans="2:11">
      <c r="B2505" s="96"/>
      <c r="C2505" s="295" t="s">
        <v>733</v>
      </c>
      <c r="D2505" s="37">
        <f t="shared" si="0"/>
        <v>62922.170990000006</v>
      </c>
      <c r="E2505" s="37">
        <v>54497.071000000004</v>
      </c>
      <c r="F2505" s="37">
        <v>3846.8</v>
      </c>
      <c r="G2505" s="37">
        <v>483.6</v>
      </c>
      <c r="H2505" s="37">
        <v>4094.6999900000001</v>
      </c>
      <c r="I2505" s="37">
        <v>4991.8389999999999</v>
      </c>
      <c r="J2505" s="37">
        <v>233.9</v>
      </c>
      <c r="K2505" s="37">
        <v>-55.543910000000004</v>
      </c>
    </row>
    <row r="2506" spans="2:11">
      <c r="B2506" s="96"/>
      <c r="C2506" s="295" t="s">
        <v>734</v>
      </c>
      <c r="D2506" s="37">
        <f t="shared" si="0"/>
        <v>29572.091689999997</v>
      </c>
      <c r="E2506" s="37">
        <v>26841.448</v>
      </c>
      <c r="F2506" s="37">
        <v>1199.5999999999999</v>
      </c>
      <c r="G2506" s="37">
        <v>269.8</v>
      </c>
      <c r="H2506" s="37">
        <v>1261.24369</v>
      </c>
      <c r="I2506" s="37">
        <v>1672.07601</v>
      </c>
      <c r="J2506" s="37">
        <v>287.3</v>
      </c>
      <c r="K2506" s="37">
        <v>0</v>
      </c>
    </row>
    <row r="2507" spans="2:11">
      <c r="B2507" s="96"/>
      <c r="C2507" s="295" t="s">
        <v>735</v>
      </c>
      <c r="D2507" s="37">
        <f t="shared" si="0"/>
        <v>57931.584999999999</v>
      </c>
      <c r="E2507" s="37">
        <v>49659.383000000002</v>
      </c>
      <c r="F2507" s="37">
        <v>3700.1</v>
      </c>
      <c r="G2507" s="37">
        <v>472.9</v>
      </c>
      <c r="H2507" s="37">
        <v>4099.2020000000002</v>
      </c>
      <c r="I2507" s="37">
        <v>1491.5645400000001</v>
      </c>
      <c r="J2507" s="37">
        <v>342.1</v>
      </c>
      <c r="K2507" s="37">
        <v>-0.54</v>
      </c>
    </row>
    <row r="2508" spans="2:11">
      <c r="B2508" s="96"/>
      <c r="C2508" s="295" t="s">
        <v>736</v>
      </c>
      <c r="D2508" s="37">
        <f t="shared" si="0"/>
        <v>22574.867000000002</v>
      </c>
      <c r="E2508" s="37">
        <v>19261.249</v>
      </c>
      <c r="F2508" s="37">
        <v>2227</v>
      </c>
      <c r="G2508" s="37">
        <v>168.7</v>
      </c>
      <c r="H2508" s="37">
        <v>917.91800000000001</v>
      </c>
      <c r="I2508" s="37">
        <v>986.86699999999996</v>
      </c>
      <c r="J2508" s="37">
        <v>133.9</v>
      </c>
      <c r="K2508" s="37">
        <v>0</v>
      </c>
    </row>
    <row r="2509" spans="2:11">
      <c r="B2509" s="96"/>
      <c r="C2509" s="295" t="s">
        <v>737</v>
      </c>
      <c r="D2509" s="37">
        <f t="shared" si="0"/>
        <v>21735.104999999996</v>
      </c>
      <c r="E2509" s="37">
        <v>18480.956999999999</v>
      </c>
      <c r="F2509" s="37">
        <v>1722.1</v>
      </c>
      <c r="G2509" s="37">
        <v>222.6</v>
      </c>
      <c r="H2509" s="37">
        <v>1309.4480000000001</v>
      </c>
      <c r="I2509" s="37">
        <v>3391.114</v>
      </c>
      <c r="J2509" s="37">
        <v>40.9</v>
      </c>
      <c r="K2509" s="37">
        <v>0</v>
      </c>
    </row>
    <row r="2510" spans="2:11">
      <c r="B2510" s="96"/>
      <c r="C2510" s="295" t="s">
        <v>738</v>
      </c>
      <c r="D2510" s="37">
        <f t="shared" si="0"/>
        <v>12483.302</v>
      </c>
      <c r="E2510" s="37">
        <v>9179.3240000000005</v>
      </c>
      <c r="F2510" s="37">
        <v>1245.5999999999999</v>
      </c>
      <c r="G2510" s="37">
        <v>271.3</v>
      </c>
      <c r="H2510" s="37">
        <v>1787.078</v>
      </c>
      <c r="I2510" s="37">
        <v>334.95400000000001</v>
      </c>
      <c r="J2510" s="37">
        <v>27.4</v>
      </c>
      <c r="K2510" s="37">
        <v>-7.6999999999999999E-2</v>
      </c>
    </row>
    <row r="2511" spans="2:11">
      <c r="B2511" s="96"/>
      <c r="C2511" s="295" t="s">
        <v>739</v>
      </c>
      <c r="D2511" s="37">
        <f t="shared" si="0"/>
        <v>13356.038</v>
      </c>
      <c r="E2511" s="37">
        <v>10594.58</v>
      </c>
      <c r="F2511" s="37">
        <v>1545.2</v>
      </c>
      <c r="G2511" s="37">
        <v>111.9</v>
      </c>
      <c r="H2511" s="37">
        <v>1104.3579999999999</v>
      </c>
      <c r="I2511" s="37">
        <v>227.60599999999999</v>
      </c>
      <c r="J2511" s="37">
        <v>38.6</v>
      </c>
      <c r="K2511" s="37">
        <v>-5.0979999999999999</v>
      </c>
    </row>
    <row r="2512" spans="2:11">
      <c r="B2512" s="96"/>
      <c r="C2512" s="295" t="s">
        <v>740</v>
      </c>
      <c r="D2512" s="37">
        <f t="shared" si="0"/>
        <v>14536.907000000001</v>
      </c>
      <c r="E2512" s="37">
        <v>11959.906999999999</v>
      </c>
      <c r="F2512" s="37">
        <v>1612.2</v>
      </c>
      <c r="G2512" s="37">
        <v>113.7</v>
      </c>
      <c r="H2512" s="37">
        <v>851.1</v>
      </c>
      <c r="I2512" s="37">
        <v>2519.9580000000001</v>
      </c>
      <c r="J2512" s="37">
        <v>21.2</v>
      </c>
      <c r="K2512" s="37">
        <v>-2.0680000000000001</v>
      </c>
    </row>
    <row r="2513" spans="2:11">
      <c r="B2513" s="96"/>
      <c r="C2513" s="296"/>
      <c r="D2513" s="37"/>
      <c r="E2513" s="37"/>
      <c r="F2513" s="37"/>
      <c r="G2513" s="37"/>
      <c r="H2513" s="37"/>
      <c r="I2513" s="37"/>
      <c r="J2513" s="37"/>
      <c r="K2513" s="37"/>
    </row>
    <row r="2514" spans="2:11">
      <c r="B2514" s="96"/>
      <c r="C2514" s="295" t="s">
        <v>741</v>
      </c>
      <c r="D2514" s="37"/>
      <c r="E2514" s="37"/>
      <c r="F2514" s="37"/>
      <c r="G2514" s="37"/>
      <c r="H2514" s="37"/>
      <c r="I2514" s="37"/>
      <c r="J2514" s="37"/>
      <c r="K2514" s="37"/>
    </row>
    <row r="2515" spans="2:11">
      <c r="B2515" s="96"/>
      <c r="C2515" s="295" t="s">
        <v>742</v>
      </c>
      <c r="D2515" s="37">
        <f t="shared" ref="D2515:D2527" si="1">SUM(E2515:H2515)</f>
        <v>37112.845999999998</v>
      </c>
      <c r="E2515" s="37">
        <v>31872.345000000001</v>
      </c>
      <c r="F2515" s="37">
        <v>3268.5</v>
      </c>
      <c r="G2515" s="37">
        <v>179.2</v>
      </c>
      <c r="H2515" s="37">
        <v>1792.8009999999999</v>
      </c>
      <c r="I2515" s="37">
        <v>1528.8879999999999</v>
      </c>
      <c r="J2515" s="37">
        <v>173</v>
      </c>
      <c r="K2515" s="37">
        <v>-208.01232000000002</v>
      </c>
    </row>
    <row r="2516" spans="2:11">
      <c r="B2516" s="96"/>
      <c r="C2516" s="295" t="s">
        <v>743</v>
      </c>
      <c r="D2516" s="37">
        <f t="shared" si="1"/>
        <v>279556.92430999997</v>
      </c>
      <c r="E2516" s="37">
        <v>271474.277</v>
      </c>
      <c r="F2516" s="37">
        <v>3553.6</v>
      </c>
      <c r="G2516" s="37">
        <v>183</v>
      </c>
      <c r="H2516" s="37">
        <v>4346.0473100000008</v>
      </c>
      <c r="I2516" s="37">
        <v>73235.414000000004</v>
      </c>
      <c r="J2516" s="37">
        <v>1733.7</v>
      </c>
      <c r="K2516" s="37">
        <v>-199.82487</v>
      </c>
    </row>
    <row r="2517" spans="2:11">
      <c r="B2517" s="96"/>
      <c r="C2517" s="295" t="s">
        <v>744</v>
      </c>
      <c r="D2517" s="37">
        <f t="shared" si="1"/>
        <v>15299.380000000001</v>
      </c>
      <c r="E2517" s="37">
        <v>13344.644</v>
      </c>
      <c r="F2517" s="37">
        <v>860</v>
      </c>
      <c r="G2517" s="37">
        <v>62</v>
      </c>
      <c r="H2517" s="37">
        <v>1032.7360000000001</v>
      </c>
      <c r="I2517" s="37">
        <v>632.14499999999998</v>
      </c>
      <c r="J2517" s="37">
        <v>246.5</v>
      </c>
      <c r="K2517" s="37">
        <v>-142.30916999999999</v>
      </c>
    </row>
    <row r="2518" spans="2:11">
      <c r="B2518" s="96"/>
      <c r="C2518" s="295" t="s">
        <v>745</v>
      </c>
      <c r="D2518" s="37">
        <f t="shared" si="1"/>
        <v>39076.591</v>
      </c>
      <c r="E2518" s="37">
        <v>33466.591</v>
      </c>
      <c r="F2518" s="37">
        <v>2625.9</v>
      </c>
      <c r="G2518" s="37">
        <v>276.10000000000002</v>
      </c>
      <c r="H2518" s="37">
        <v>2708</v>
      </c>
      <c r="I2518" s="37">
        <v>2599.576</v>
      </c>
      <c r="J2518" s="37">
        <v>375.1</v>
      </c>
      <c r="K2518" s="37">
        <v>-128.56502</v>
      </c>
    </row>
    <row r="2519" spans="2:11">
      <c r="B2519" s="96"/>
      <c r="C2519" s="295" t="s">
        <v>746</v>
      </c>
      <c r="D2519" s="37">
        <f t="shared" si="1"/>
        <v>7534.7204499999998</v>
      </c>
      <c r="E2519" s="37">
        <v>6150.7209999999995</v>
      </c>
      <c r="F2519" s="37">
        <v>730</v>
      </c>
      <c r="G2519" s="37">
        <v>143.69999999999999</v>
      </c>
      <c r="H2519" s="37">
        <v>510.29945000000009</v>
      </c>
      <c r="I2519" s="37">
        <v>1058.4639999999999</v>
      </c>
      <c r="J2519" s="37">
        <v>103.3</v>
      </c>
      <c r="K2519" s="37">
        <v>-78.723690000000005</v>
      </c>
    </row>
    <row r="2520" spans="2:11">
      <c r="B2520" s="96"/>
      <c r="C2520" s="295" t="s">
        <v>747</v>
      </c>
      <c r="D2520" s="37">
        <f t="shared" si="1"/>
        <v>33087.512999999999</v>
      </c>
      <c r="E2520" s="37">
        <v>31478.613000000001</v>
      </c>
      <c r="F2520" s="37">
        <v>0</v>
      </c>
      <c r="G2520" s="37">
        <v>105.8</v>
      </c>
      <c r="H2520" s="37">
        <v>1503.1</v>
      </c>
      <c r="I2520" s="37">
        <v>4167.5569999999998</v>
      </c>
      <c r="J2520" s="37">
        <v>2049</v>
      </c>
      <c r="K2520" s="37">
        <v>-1.7550699999999999</v>
      </c>
    </row>
    <row r="2521" spans="2:11">
      <c r="B2521" s="96"/>
      <c r="C2521" s="295" t="s">
        <v>748</v>
      </c>
      <c r="D2521" s="37">
        <f t="shared" si="1"/>
        <v>33138.847890000005</v>
      </c>
      <c r="E2521" s="37">
        <v>31407.062000000002</v>
      </c>
      <c r="F2521" s="37">
        <v>0</v>
      </c>
      <c r="G2521" s="37">
        <v>130.19999999999999</v>
      </c>
      <c r="H2521" s="37">
        <v>1601.5858900000001</v>
      </c>
      <c r="I2521" s="37">
        <v>3019.884</v>
      </c>
      <c r="J2521" s="37">
        <v>407.1</v>
      </c>
      <c r="K2521" s="37">
        <v>-6.61</v>
      </c>
    </row>
    <row r="2522" spans="2:11">
      <c r="B2522" s="96"/>
      <c r="C2522" s="295" t="s">
        <v>749</v>
      </c>
      <c r="D2522" s="37">
        <f t="shared" si="1"/>
        <v>8607.8009999999995</v>
      </c>
      <c r="E2522" s="37">
        <v>7848.17</v>
      </c>
      <c r="F2522" s="37">
        <v>0</v>
      </c>
      <c r="G2522" s="37">
        <v>41.8</v>
      </c>
      <c r="H2522" s="37">
        <v>717.83100000000002</v>
      </c>
      <c r="I2522" s="37">
        <v>739.75099999999998</v>
      </c>
      <c r="J2522" s="37">
        <v>654.29999999999995</v>
      </c>
      <c r="K2522" s="37">
        <v>-0.14798</v>
      </c>
    </row>
    <row r="2523" spans="2:11">
      <c r="B2523" s="96"/>
      <c r="C2523" s="295" t="s">
        <v>750</v>
      </c>
      <c r="D2523" s="37">
        <f t="shared" si="1"/>
        <v>36630.339</v>
      </c>
      <c r="E2523" s="37">
        <v>29449.792000000001</v>
      </c>
      <c r="F2523" s="37">
        <v>3912.1</v>
      </c>
      <c r="G2523" s="37">
        <v>264.89999999999998</v>
      </c>
      <c r="H2523" s="37">
        <v>3003.547</v>
      </c>
      <c r="I2523" s="37">
        <v>1911.231</v>
      </c>
      <c r="J2523" s="37">
        <v>90.2</v>
      </c>
      <c r="K2523" s="37">
        <v>-42.77854</v>
      </c>
    </row>
    <row r="2524" spans="2:11">
      <c r="B2524" s="96"/>
      <c r="C2524" s="295" t="s">
        <v>751</v>
      </c>
      <c r="D2524" s="37">
        <f t="shared" si="1"/>
        <v>15027.56978</v>
      </c>
      <c r="E2524" s="37">
        <v>13583.665000000001</v>
      </c>
      <c r="F2524" s="37">
        <v>0</v>
      </c>
      <c r="G2524" s="37">
        <v>146.30000000000001</v>
      </c>
      <c r="H2524" s="37">
        <v>1297.6047800000001</v>
      </c>
      <c r="I2524" s="37">
        <v>650.88099999999997</v>
      </c>
      <c r="J2524" s="37">
        <v>414.9</v>
      </c>
      <c r="K2524" s="37">
        <v>-20.65408</v>
      </c>
    </row>
    <row r="2525" spans="2:11">
      <c r="B2525" s="96"/>
      <c r="C2525" s="295" t="s">
        <v>752</v>
      </c>
      <c r="D2525" s="37">
        <f t="shared" si="1"/>
        <v>24332.126999999997</v>
      </c>
      <c r="E2525" s="37">
        <v>20655.226999999999</v>
      </c>
      <c r="F2525" s="37">
        <v>1529.1</v>
      </c>
      <c r="G2525" s="37">
        <v>255.8</v>
      </c>
      <c r="H2525" s="37">
        <v>1892</v>
      </c>
      <c r="I2525" s="37">
        <v>2173.6305200000002</v>
      </c>
      <c r="J2525" s="37">
        <v>459.4</v>
      </c>
      <c r="K2525" s="37">
        <v>-1.9800000000000002E-2</v>
      </c>
    </row>
    <row r="2526" spans="2:11">
      <c r="B2526" s="96"/>
      <c r="C2526" s="295" t="s">
        <v>753</v>
      </c>
      <c r="D2526" s="37">
        <f t="shared" si="1"/>
        <v>20625.445</v>
      </c>
      <c r="E2526" s="37">
        <v>16766.508000000002</v>
      </c>
      <c r="F2526" s="37">
        <v>1963.6</v>
      </c>
      <c r="G2526" s="37">
        <v>185</v>
      </c>
      <c r="H2526" s="37">
        <v>1710.337</v>
      </c>
      <c r="I2526" s="37">
        <v>1917.752</v>
      </c>
      <c r="J2526" s="37">
        <v>184.7</v>
      </c>
      <c r="K2526" s="37">
        <v>-4.7720000000000002</v>
      </c>
    </row>
    <row r="2527" spans="2:11">
      <c r="B2527" s="96"/>
      <c r="C2527" s="295" t="s">
        <v>754</v>
      </c>
      <c r="D2527" s="37">
        <f t="shared" si="1"/>
        <v>10815.5836</v>
      </c>
      <c r="E2527" s="37">
        <v>10536.385</v>
      </c>
      <c r="F2527" s="37">
        <v>0</v>
      </c>
      <c r="G2527" s="37">
        <v>77</v>
      </c>
      <c r="H2527" s="37">
        <v>202.1986</v>
      </c>
      <c r="I2527" s="37">
        <v>13470.181960000002</v>
      </c>
      <c r="J2527" s="37">
        <v>481.8</v>
      </c>
      <c r="K2527" s="37">
        <v>0</v>
      </c>
    </row>
    <row r="2528" spans="2:11">
      <c r="B2528" s="96"/>
      <c r="C2528" s="296"/>
      <c r="D2528" s="37"/>
      <c r="E2528" s="37"/>
      <c r="F2528" s="37"/>
      <c r="G2528" s="37"/>
      <c r="H2528" s="37"/>
      <c r="I2528" s="37"/>
      <c r="J2528" s="37"/>
      <c r="K2528" s="37"/>
    </row>
    <row r="2529" spans="2:11">
      <c r="B2529" s="96"/>
      <c r="C2529" s="295" t="s">
        <v>755</v>
      </c>
      <c r="D2529" s="37"/>
      <c r="E2529" s="37"/>
      <c r="F2529" s="37"/>
      <c r="G2529" s="37"/>
      <c r="H2529" s="37"/>
      <c r="I2529" s="37"/>
      <c r="J2529" s="37"/>
      <c r="K2529" s="37"/>
    </row>
    <row r="2530" spans="2:11">
      <c r="B2530" s="96"/>
      <c r="C2530" s="295" t="s">
        <v>756</v>
      </c>
      <c r="D2530" s="37">
        <f t="shared" ref="D2530:D2541" si="2">SUM(E2530:H2530)</f>
        <v>9893.5197800000005</v>
      </c>
      <c r="E2530" s="37">
        <v>8849.9050000000007</v>
      </c>
      <c r="F2530" s="37">
        <v>384.1</v>
      </c>
      <c r="G2530" s="37">
        <v>116.5</v>
      </c>
      <c r="H2530" s="37">
        <v>543.01477999999997</v>
      </c>
      <c r="I2530" s="37">
        <v>1206.95</v>
      </c>
      <c r="J2530" s="37">
        <v>131.30000000000001</v>
      </c>
      <c r="K2530" s="37">
        <v>0</v>
      </c>
    </row>
    <row r="2531" spans="2:11">
      <c r="B2531" s="96"/>
      <c r="C2531" s="295" t="s">
        <v>757</v>
      </c>
      <c r="D2531" s="37">
        <f t="shared" si="2"/>
        <v>23288.163000000004</v>
      </c>
      <c r="E2531" s="37">
        <v>20017.561000000002</v>
      </c>
      <c r="F2531" s="37">
        <v>984.7</v>
      </c>
      <c r="G2531" s="37">
        <v>261.7</v>
      </c>
      <c r="H2531" s="37">
        <v>2024.202</v>
      </c>
      <c r="I2531" s="37">
        <v>1989.4459999999999</v>
      </c>
      <c r="J2531" s="37">
        <v>133.1</v>
      </c>
      <c r="K2531" s="37">
        <v>-35.527000000000001</v>
      </c>
    </row>
    <row r="2532" spans="2:11">
      <c r="B2532" s="96"/>
      <c r="C2532" s="295" t="s">
        <v>758</v>
      </c>
      <c r="D2532" s="37">
        <f t="shared" si="2"/>
        <v>18434.132120000002</v>
      </c>
      <c r="E2532" s="37">
        <v>17250.574000000001</v>
      </c>
      <c r="F2532" s="37">
        <v>627</v>
      </c>
      <c r="G2532" s="37">
        <v>43.4</v>
      </c>
      <c r="H2532" s="37">
        <v>513.15811999999994</v>
      </c>
      <c r="I2532" s="37">
        <v>8156.7079999999996</v>
      </c>
      <c r="J2532" s="37">
        <v>80.5</v>
      </c>
      <c r="K2532" s="37">
        <v>-10.23841</v>
      </c>
    </row>
    <row r="2533" spans="2:11">
      <c r="B2533" s="96"/>
      <c r="C2533" s="295" t="s">
        <v>759</v>
      </c>
      <c r="D2533" s="37">
        <f t="shared" si="2"/>
        <v>6476.1229999999996</v>
      </c>
      <c r="E2533" s="37">
        <v>5992.8559999999998</v>
      </c>
      <c r="F2533" s="37">
        <v>0</v>
      </c>
      <c r="G2533" s="37">
        <v>33.9</v>
      </c>
      <c r="H2533" s="37">
        <v>449.36700000000002</v>
      </c>
      <c r="I2533" s="37">
        <v>325.017</v>
      </c>
      <c r="J2533" s="37">
        <v>133.1</v>
      </c>
      <c r="K2533" s="37">
        <v>-3.2659999999999995E-2</v>
      </c>
    </row>
    <row r="2534" spans="2:11">
      <c r="B2534" s="96"/>
      <c r="C2534" s="295" t="s">
        <v>760</v>
      </c>
      <c r="D2534" s="37">
        <f t="shared" si="2"/>
        <v>373603.80099999998</v>
      </c>
      <c r="E2534" s="37">
        <v>367041.18699999998</v>
      </c>
      <c r="F2534" s="37">
        <v>0</v>
      </c>
      <c r="G2534" s="37">
        <v>265.10000000000002</v>
      </c>
      <c r="H2534" s="37">
        <v>6297.5140000000001</v>
      </c>
      <c r="I2534" s="37">
        <v>42159.953999999998</v>
      </c>
      <c r="J2534" s="37">
        <v>3338.5</v>
      </c>
      <c r="K2534" s="37">
        <v>-2637.87961</v>
      </c>
    </row>
    <row r="2535" spans="2:11">
      <c r="B2535" s="96"/>
      <c r="C2535" s="295" t="s">
        <v>761</v>
      </c>
      <c r="D2535" s="37">
        <f t="shared" si="2"/>
        <v>7966.4359999999997</v>
      </c>
      <c r="E2535" s="37">
        <v>6060.2669999999998</v>
      </c>
      <c r="F2535" s="37">
        <v>813.4</v>
      </c>
      <c r="G2535" s="37">
        <v>127</v>
      </c>
      <c r="H2535" s="37">
        <v>965.76900000000001</v>
      </c>
      <c r="I2535" s="37">
        <v>257.55099999999999</v>
      </c>
      <c r="J2535" s="37">
        <v>78.3</v>
      </c>
      <c r="K2535" s="37">
        <v>-16.952999999999999</v>
      </c>
    </row>
    <row r="2536" spans="2:11">
      <c r="B2536" s="96"/>
      <c r="C2536" s="295" t="s">
        <v>762</v>
      </c>
      <c r="D2536" s="37">
        <f t="shared" si="2"/>
        <v>16549.350000000002</v>
      </c>
      <c r="E2536" s="37">
        <v>14146.616</v>
      </c>
      <c r="F2536" s="37">
        <v>1030.0999999999999</v>
      </c>
      <c r="G2536" s="37">
        <v>170.2</v>
      </c>
      <c r="H2536" s="37">
        <v>1202.434</v>
      </c>
      <c r="I2536" s="37">
        <v>1012.053</v>
      </c>
      <c r="J2536" s="37">
        <v>169.7</v>
      </c>
      <c r="K2536" s="37">
        <v>0</v>
      </c>
    </row>
    <row r="2537" spans="2:11">
      <c r="B2537" s="96"/>
      <c r="C2537" s="295" t="s">
        <v>763</v>
      </c>
      <c r="D2537" s="37">
        <f t="shared" si="2"/>
        <v>10520.909</v>
      </c>
      <c r="E2537" s="37">
        <v>9973.1090000000004</v>
      </c>
      <c r="F2537" s="37">
        <v>0</v>
      </c>
      <c r="G2537" s="37">
        <v>79.900000000000006</v>
      </c>
      <c r="H2537" s="37">
        <v>467.9</v>
      </c>
      <c r="I2537" s="37">
        <v>343.38200000000001</v>
      </c>
      <c r="J2537" s="37">
        <v>65.8</v>
      </c>
      <c r="K2537" s="37">
        <v>-173.9837</v>
      </c>
    </row>
    <row r="2538" spans="2:11">
      <c r="B2538" s="96"/>
      <c r="C2538" s="295" t="s">
        <v>764</v>
      </c>
      <c r="D2538" s="37">
        <f t="shared" si="2"/>
        <v>28512.072999999997</v>
      </c>
      <c r="E2538" s="37">
        <v>24525.172999999999</v>
      </c>
      <c r="F2538" s="37">
        <v>2307</v>
      </c>
      <c r="G2538" s="37">
        <v>177.1</v>
      </c>
      <c r="H2538" s="37">
        <v>1502.8</v>
      </c>
      <c r="I2538" s="37">
        <v>837.86500000000001</v>
      </c>
      <c r="J2538" s="37">
        <v>47.1</v>
      </c>
      <c r="K2538" s="37">
        <v>0</v>
      </c>
    </row>
    <row r="2539" spans="2:11">
      <c r="B2539" s="96"/>
      <c r="C2539" s="295" t="s">
        <v>765</v>
      </c>
      <c r="D2539" s="37">
        <f t="shared" si="2"/>
        <v>19593.205999999995</v>
      </c>
      <c r="E2539" s="37">
        <v>16753.634999999998</v>
      </c>
      <c r="F2539" s="37">
        <v>1909.3</v>
      </c>
      <c r="G2539" s="37">
        <v>145.1</v>
      </c>
      <c r="H2539" s="37">
        <v>785.17100000000005</v>
      </c>
      <c r="I2539" s="37">
        <v>1244.444</v>
      </c>
      <c r="J2539" s="37">
        <v>67.599999999999994</v>
      </c>
      <c r="K2539" s="37">
        <v>-24.388420000000004</v>
      </c>
    </row>
    <row r="2540" spans="2:11">
      <c r="B2540" s="96"/>
      <c r="C2540" s="295" t="s">
        <v>766</v>
      </c>
      <c r="D2540" s="37">
        <f t="shared" si="2"/>
        <v>31918.785</v>
      </c>
      <c r="E2540" s="37">
        <v>28014.758000000002</v>
      </c>
      <c r="F2540" s="37">
        <v>2217.3000000000002</v>
      </c>
      <c r="G2540" s="37">
        <v>249.8</v>
      </c>
      <c r="H2540" s="37">
        <v>1436.9269999999999</v>
      </c>
      <c r="I2540" s="37">
        <v>1755.8409999999999</v>
      </c>
      <c r="J2540" s="37">
        <v>117.3</v>
      </c>
      <c r="K2540" s="37">
        <v>-24.02</v>
      </c>
    </row>
    <row r="2541" spans="2:11">
      <c r="B2541" s="96"/>
      <c r="C2541" s="295" t="s">
        <v>767</v>
      </c>
      <c r="D2541" s="37">
        <f t="shared" si="2"/>
        <v>12260.497000000003</v>
      </c>
      <c r="E2541" s="37">
        <v>10719.933000000001</v>
      </c>
      <c r="F2541" s="37">
        <v>958.2</v>
      </c>
      <c r="G2541" s="37">
        <v>110.2</v>
      </c>
      <c r="H2541" s="37">
        <v>472.16399999999999</v>
      </c>
      <c r="I2541" s="37">
        <v>1273.4090000000001</v>
      </c>
      <c r="J2541" s="37">
        <v>95.1</v>
      </c>
      <c r="K2541" s="37">
        <v>-3.6469999999999998</v>
      </c>
    </row>
    <row r="2542" spans="2:11">
      <c r="B2542" s="96"/>
      <c r="C2542" s="296"/>
      <c r="D2542" s="37"/>
      <c r="E2542" s="37"/>
      <c r="F2542" s="37"/>
      <c r="G2542" s="37"/>
      <c r="H2542" s="37"/>
      <c r="I2542" s="37"/>
      <c r="J2542" s="37"/>
      <c r="K2542" s="37"/>
    </row>
    <row r="2543" spans="2:11">
      <c r="B2543" s="96"/>
      <c r="C2543" s="295" t="s">
        <v>768</v>
      </c>
      <c r="D2543" s="37"/>
      <c r="E2543" s="37"/>
      <c r="F2543" s="37"/>
      <c r="G2543" s="37"/>
      <c r="H2543" s="37"/>
      <c r="I2543" s="37"/>
      <c r="J2543" s="37"/>
      <c r="K2543" s="37"/>
    </row>
    <row r="2544" spans="2:11">
      <c r="B2544" s="96"/>
      <c r="C2544" s="295" t="s">
        <v>769</v>
      </c>
      <c r="D2544" s="37">
        <f>SUM(E2544:H2544)</f>
        <v>126385.74299999999</v>
      </c>
      <c r="E2544" s="37">
        <v>118480.249</v>
      </c>
      <c r="F2544" s="37">
        <v>2651.7</v>
      </c>
      <c r="G2544" s="37">
        <v>489.5</v>
      </c>
      <c r="H2544" s="37">
        <v>4764.2939999999999</v>
      </c>
      <c r="I2544" s="37">
        <v>5964.2610000000004</v>
      </c>
      <c r="J2544" s="37">
        <v>1010.4</v>
      </c>
      <c r="K2544" s="37">
        <v>-973.10991000000001</v>
      </c>
    </row>
    <row r="2545" spans="2:11">
      <c r="B2545" s="96"/>
      <c r="C2545" s="295" t="s">
        <v>770</v>
      </c>
      <c r="D2545" s="37">
        <f t="shared" ref="D2545:D2553" si="3">SUM(E2545:H2545)</f>
        <v>49365.105000000003</v>
      </c>
      <c r="E2545" s="37">
        <v>44155.411</v>
      </c>
      <c r="F2545" s="37">
        <v>3414.5</v>
      </c>
      <c r="G2545" s="37">
        <v>118</v>
      </c>
      <c r="H2545" s="37">
        <v>1677.194</v>
      </c>
      <c r="I2545" s="37">
        <v>1512.165</v>
      </c>
      <c r="J2545" s="37">
        <v>404.8</v>
      </c>
      <c r="K2545" s="37">
        <v>-20.454999999999998</v>
      </c>
    </row>
    <row r="2546" spans="2:11">
      <c r="B2546" s="96"/>
      <c r="C2546" s="295" t="s">
        <v>771</v>
      </c>
      <c r="D2546" s="37">
        <f t="shared" si="3"/>
        <v>20976.001999999997</v>
      </c>
      <c r="E2546" s="37">
        <v>16084.263999999999</v>
      </c>
      <c r="F2546" s="37">
        <v>1507.6</v>
      </c>
      <c r="G2546" s="37">
        <v>582</v>
      </c>
      <c r="H2546" s="37">
        <v>2802.1379999999995</v>
      </c>
      <c r="I2546" s="37">
        <v>1262.269</v>
      </c>
      <c r="J2546" s="37">
        <v>93.1</v>
      </c>
      <c r="K2546" s="37">
        <v>-1.1477299999999999</v>
      </c>
    </row>
    <row r="2547" spans="2:11">
      <c r="B2547" s="96"/>
      <c r="C2547" s="295" t="s">
        <v>772</v>
      </c>
      <c r="D2547" s="37">
        <f t="shared" si="3"/>
        <v>10073.533000000001</v>
      </c>
      <c r="E2547" s="37">
        <v>8485.8250000000007</v>
      </c>
      <c r="F2547" s="37">
        <v>766.3</v>
      </c>
      <c r="G2547" s="37">
        <v>137.19999999999999</v>
      </c>
      <c r="H2547" s="37">
        <v>684.20799999999997</v>
      </c>
      <c r="I2547" s="37">
        <v>751.524</v>
      </c>
      <c r="J2547" s="37">
        <v>47.1</v>
      </c>
      <c r="K2547" s="37">
        <v>-4.1638999999999999</v>
      </c>
    </row>
    <row r="2548" spans="2:11">
      <c r="B2548" s="96"/>
      <c r="C2548" s="295" t="s">
        <v>773</v>
      </c>
      <c r="D2548" s="37">
        <f t="shared" si="3"/>
        <v>12941.261</v>
      </c>
      <c r="E2548" s="37">
        <v>11384.13</v>
      </c>
      <c r="F2548" s="37">
        <v>979</v>
      </c>
      <c r="G2548" s="37">
        <v>80.599999999999994</v>
      </c>
      <c r="H2548" s="37">
        <v>497.53100000000001</v>
      </c>
      <c r="I2548" s="37">
        <v>771.005</v>
      </c>
      <c r="J2548" s="37">
        <v>109.1</v>
      </c>
      <c r="K2548" s="37">
        <v>-4.6675200000000006</v>
      </c>
    </row>
    <row r="2549" spans="2:11">
      <c r="B2549" s="96"/>
      <c r="C2549" s="295" t="s">
        <v>774</v>
      </c>
      <c r="D2549" s="37">
        <f t="shared" si="3"/>
        <v>30120.683000000001</v>
      </c>
      <c r="E2549" s="37">
        <v>26933.8</v>
      </c>
      <c r="F2549" s="37">
        <v>2089.6999999999998</v>
      </c>
      <c r="G2549" s="37">
        <v>183.5</v>
      </c>
      <c r="H2549" s="37">
        <v>913.68299999999999</v>
      </c>
      <c r="I2549" s="37">
        <v>2321.3454100000004</v>
      </c>
      <c r="J2549" s="37">
        <v>275.8</v>
      </c>
      <c r="K2549" s="37">
        <v>-44.773150000000001</v>
      </c>
    </row>
    <row r="2550" spans="2:11">
      <c r="B2550" s="96"/>
      <c r="C2550" s="295" t="s">
        <v>775</v>
      </c>
      <c r="D2550" s="37">
        <f t="shared" si="3"/>
        <v>14960.105</v>
      </c>
      <c r="E2550" s="37">
        <v>12286.501</v>
      </c>
      <c r="F2550" s="37">
        <v>1366.4</v>
      </c>
      <c r="G2550" s="37">
        <v>81.5</v>
      </c>
      <c r="H2550" s="37">
        <v>1225.704</v>
      </c>
      <c r="I2550" s="37">
        <v>475.66</v>
      </c>
      <c r="J2550" s="37">
        <v>236.4</v>
      </c>
      <c r="K2550" s="37">
        <v>0</v>
      </c>
    </row>
    <row r="2551" spans="2:11">
      <c r="B2551" s="96"/>
      <c r="C2551" s="295" t="s">
        <v>776</v>
      </c>
      <c r="D2551" s="37">
        <f t="shared" si="3"/>
        <v>37618.371399999996</v>
      </c>
      <c r="E2551" s="37">
        <v>32828.832999999999</v>
      </c>
      <c r="F2551" s="37">
        <v>3049.5</v>
      </c>
      <c r="G2551" s="37">
        <v>119.1</v>
      </c>
      <c r="H2551" s="37">
        <v>1620.9384000000002</v>
      </c>
      <c r="I2551" s="37">
        <v>1720.03412</v>
      </c>
      <c r="J2551" s="37">
        <v>367.5</v>
      </c>
      <c r="K2551" s="37">
        <v>-25.525680000000001</v>
      </c>
    </row>
    <row r="2552" spans="2:11">
      <c r="B2552" s="96"/>
      <c r="C2552" s="295" t="s">
        <v>777</v>
      </c>
      <c r="D2552" s="37">
        <f t="shared" si="3"/>
        <v>19702.006000000005</v>
      </c>
      <c r="E2552" s="37">
        <v>16717.699000000001</v>
      </c>
      <c r="F2552" s="37">
        <v>1423.9</v>
      </c>
      <c r="G2552" s="37">
        <v>173.9</v>
      </c>
      <c r="H2552" s="37">
        <v>1386.5070000000001</v>
      </c>
      <c r="I2552" s="37">
        <v>4324.0020000000004</v>
      </c>
      <c r="J2552" s="37">
        <v>147.80000000000001</v>
      </c>
      <c r="K2552" s="37">
        <v>0</v>
      </c>
    </row>
    <row r="2553" spans="2:11">
      <c r="B2553" s="96"/>
      <c r="C2553" s="295" t="s">
        <v>778</v>
      </c>
      <c r="D2553" s="37">
        <f t="shared" si="3"/>
        <v>6377.8190000000013</v>
      </c>
      <c r="E2553" s="37">
        <v>5184.8500000000004</v>
      </c>
      <c r="F2553" s="37">
        <v>725.6</v>
      </c>
      <c r="G2553" s="37">
        <v>42.6</v>
      </c>
      <c r="H2553" s="37">
        <v>424.76900000000001</v>
      </c>
      <c r="I2553" s="37">
        <v>247.06399999999999</v>
      </c>
      <c r="J2553" s="37">
        <v>53.3</v>
      </c>
      <c r="K2553" s="37">
        <v>-32.327449999999999</v>
      </c>
    </row>
    <row r="2554" spans="2:11">
      <c r="B2554" s="96"/>
      <c r="C2554" s="296"/>
      <c r="D2554" s="37"/>
      <c r="E2554" s="37"/>
      <c r="F2554" s="37"/>
      <c r="G2554" s="37"/>
      <c r="H2554" s="37"/>
      <c r="I2554" s="37"/>
      <c r="J2554" s="37"/>
      <c r="K2554" s="37"/>
    </row>
    <row r="2555" spans="2:11">
      <c r="B2555" s="96"/>
      <c r="C2555" s="295" t="s">
        <v>779</v>
      </c>
      <c r="D2555" s="37"/>
      <c r="E2555" s="37"/>
      <c r="F2555" s="37"/>
      <c r="G2555" s="37"/>
      <c r="H2555" s="37"/>
      <c r="I2555" s="37"/>
      <c r="J2555" s="37"/>
      <c r="K2555" s="37"/>
    </row>
    <row r="2556" spans="2:11">
      <c r="B2556" s="96"/>
      <c r="C2556" s="295" t="s">
        <v>780</v>
      </c>
      <c r="D2556" s="37">
        <f t="shared" ref="D2556:D2566" si="4">SUM(E2556:H2556)</f>
        <v>13473.045</v>
      </c>
      <c r="E2556" s="37">
        <v>12351.901</v>
      </c>
      <c r="F2556" s="37">
        <v>0</v>
      </c>
      <c r="G2556" s="37">
        <v>122.7</v>
      </c>
      <c r="H2556" s="37">
        <v>998.44399999999996</v>
      </c>
      <c r="I2556" s="37">
        <v>204.86299</v>
      </c>
      <c r="J2556" s="37">
        <v>38.700000000000003</v>
      </c>
      <c r="K2556" s="37">
        <v>-6.1384999999999996</v>
      </c>
    </row>
    <row r="2557" spans="2:11">
      <c r="B2557" s="96"/>
      <c r="C2557" s="295" t="s">
        <v>781</v>
      </c>
      <c r="D2557" s="37">
        <f t="shared" si="4"/>
        <v>6174.69</v>
      </c>
      <c r="E2557" s="37">
        <v>5036.6679999999997</v>
      </c>
      <c r="F2557" s="37">
        <v>602.70000000000005</v>
      </c>
      <c r="G2557" s="37">
        <v>50</v>
      </c>
      <c r="H2557" s="37">
        <v>485.322</v>
      </c>
      <c r="I2557" s="37">
        <v>41.206400000000002</v>
      </c>
      <c r="J2557" s="37">
        <v>37.4</v>
      </c>
      <c r="K2557" s="37">
        <v>-0.76</v>
      </c>
    </row>
    <row r="2558" spans="2:11">
      <c r="B2558" s="96"/>
      <c r="C2558" s="295" t="s">
        <v>782</v>
      </c>
      <c r="D2558" s="37">
        <f t="shared" si="4"/>
        <v>10216.172</v>
      </c>
      <c r="E2558" s="37">
        <v>8470.4429999999993</v>
      </c>
      <c r="F2558" s="37">
        <v>949.5</v>
      </c>
      <c r="G2558" s="37">
        <v>71.2</v>
      </c>
      <c r="H2558" s="37">
        <v>725.029</v>
      </c>
      <c r="I2558" s="37">
        <v>468.34979000000004</v>
      </c>
      <c r="J2558" s="37">
        <v>39.299999999999997</v>
      </c>
      <c r="K2558" s="37">
        <v>0</v>
      </c>
    </row>
    <row r="2559" spans="2:11">
      <c r="B2559" s="96"/>
      <c r="C2559" s="295" t="s">
        <v>783</v>
      </c>
      <c r="D2559" s="37">
        <f t="shared" si="4"/>
        <v>63097.97</v>
      </c>
      <c r="E2559" s="37">
        <v>55303.131000000001</v>
      </c>
      <c r="F2559" s="37">
        <v>4701.3999999999996</v>
      </c>
      <c r="G2559" s="37">
        <v>197.5</v>
      </c>
      <c r="H2559" s="37">
        <v>2895.9389999999999</v>
      </c>
      <c r="I2559" s="37">
        <v>3936.0440199999998</v>
      </c>
      <c r="J2559" s="37">
        <v>747.9</v>
      </c>
      <c r="K2559" s="37">
        <v>-3.9420000000000002</v>
      </c>
    </row>
    <row r="2560" spans="2:11">
      <c r="B2560" s="96"/>
      <c r="C2560" s="295" t="s">
        <v>784</v>
      </c>
      <c r="D2560" s="37">
        <f t="shared" si="4"/>
        <v>3597.3823999999995</v>
      </c>
      <c r="E2560" s="37">
        <v>2480.5329999999999</v>
      </c>
      <c r="F2560" s="37">
        <v>564.79999999999995</v>
      </c>
      <c r="G2560" s="37">
        <v>48.9</v>
      </c>
      <c r="H2560" s="37">
        <v>503.14940000000001</v>
      </c>
      <c r="I2560" s="37">
        <v>103.82299999999999</v>
      </c>
      <c r="J2560" s="37">
        <v>23.3</v>
      </c>
      <c r="K2560" s="37">
        <v>0</v>
      </c>
    </row>
    <row r="2561" spans="2:11">
      <c r="B2561" s="96"/>
      <c r="C2561" s="295" t="s">
        <v>785</v>
      </c>
      <c r="D2561" s="37">
        <f t="shared" si="4"/>
        <v>12463.343849999999</v>
      </c>
      <c r="E2561" s="37">
        <v>10167.975</v>
      </c>
      <c r="F2561" s="37">
        <v>1194.8</v>
      </c>
      <c r="G2561" s="37">
        <v>141.5</v>
      </c>
      <c r="H2561" s="37">
        <v>959.06885</v>
      </c>
      <c r="I2561" s="37">
        <v>798.43587000000002</v>
      </c>
      <c r="J2561" s="37">
        <v>50</v>
      </c>
      <c r="K2561" s="37">
        <v>-28.9513</v>
      </c>
    </row>
    <row r="2562" spans="2:11">
      <c r="B2562" s="96"/>
      <c r="C2562" s="295" t="s">
        <v>786</v>
      </c>
      <c r="D2562" s="37">
        <f t="shared" si="4"/>
        <v>8991.9490000000005</v>
      </c>
      <c r="E2562" s="37">
        <v>7205.7830000000004</v>
      </c>
      <c r="F2562" s="37">
        <v>802.7</v>
      </c>
      <c r="G2562" s="37">
        <v>88.7</v>
      </c>
      <c r="H2562" s="37">
        <v>894.76599999999996</v>
      </c>
      <c r="I2562" s="37">
        <v>190.40165999999999</v>
      </c>
      <c r="J2562" s="37">
        <v>125.2</v>
      </c>
      <c r="K2562" s="37">
        <v>-5.2619999999999996</v>
      </c>
    </row>
    <row r="2563" spans="2:11">
      <c r="B2563" s="96"/>
      <c r="C2563" s="295" t="s">
        <v>787</v>
      </c>
      <c r="D2563" s="37">
        <f t="shared" si="4"/>
        <v>3030.6370000000002</v>
      </c>
      <c r="E2563" s="37">
        <v>2308.6350000000002</v>
      </c>
      <c r="F2563" s="37">
        <v>501.1</v>
      </c>
      <c r="G2563" s="37">
        <v>31</v>
      </c>
      <c r="H2563" s="37">
        <v>189.90199999999999</v>
      </c>
      <c r="I2563" s="37">
        <v>370.815</v>
      </c>
      <c r="J2563" s="37">
        <v>13.5</v>
      </c>
      <c r="K2563" s="37">
        <v>-5.0390300000000003</v>
      </c>
    </row>
    <row r="2564" spans="2:11">
      <c r="B2564" s="96"/>
      <c r="C2564" s="295" t="s">
        <v>788</v>
      </c>
      <c r="D2564" s="37">
        <f t="shared" si="4"/>
        <v>6704.527</v>
      </c>
      <c r="E2564" s="37">
        <v>5569.83</v>
      </c>
      <c r="F2564" s="37">
        <v>750.3</v>
      </c>
      <c r="G2564" s="37">
        <v>25.2</v>
      </c>
      <c r="H2564" s="37">
        <v>359.197</v>
      </c>
      <c r="I2564" s="37">
        <v>179.08500000000001</v>
      </c>
      <c r="J2564" s="37">
        <v>42.3</v>
      </c>
      <c r="K2564" s="37">
        <v>0</v>
      </c>
    </row>
    <row r="2565" spans="2:11">
      <c r="B2565" s="96"/>
      <c r="C2565" s="295" t="s">
        <v>789</v>
      </c>
      <c r="D2565" s="37">
        <f t="shared" si="4"/>
        <v>8788.3029999999999</v>
      </c>
      <c r="E2565" s="37">
        <v>6967.049</v>
      </c>
      <c r="F2565" s="37">
        <v>1000.8</v>
      </c>
      <c r="G2565" s="37">
        <v>65.3</v>
      </c>
      <c r="H2565" s="37">
        <v>755.154</v>
      </c>
      <c r="I2565" s="37">
        <v>409.988</v>
      </c>
      <c r="J2565" s="37">
        <v>12.2</v>
      </c>
      <c r="K2565" s="37">
        <v>0</v>
      </c>
    </row>
    <row r="2566" spans="2:11">
      <c r="B2566" s="96"/>
      <c r="C2566" s="295" t="s">
        <v>790</v>
      </c>
      <c r="D2566" s="37">
        <f t="shared" si="4"/>
        <v>6708.0529999999999</v>
      </c>
      <c r="E2566" s="37">
        <v>5074.7640000000001</v>
      </c>
      <c r="F2566" s="37">
        <v>888.1</v>
      </c>
      <c r="G2566" s="37">
        <v>56.9</v>
      </c>
      <c r="H2566" s="37">
        <v>688.28899999999999</v>
      </c>
      <c r="I2566" s="37">
        <v>74.638999999999996</v>
      </c>
      <c r="J2566" s="37">
        <v>18.899999999999999</v>
      </c>
      <c r="K2566" s="37">
        <v>-3.4129999999999998</v>
      </c>
    </row>
    <row r="2567" spans="2:11">
      <c r="B2567" s="96"/>
      <c r="C2567" s="296"/>
      <c r="D2567" s="37"/>
      <c r="E2567" s="37"/>
      <c r="F2567" s="37"/>
      <c r="G2567" s="37"/>
      <c r="H2567" s="37"/>
      <c r="I2567" s="37"/>
      <c r="J2567" s="37"/>
      <c r="K2567" s="37"/>
    </row>
    <row r="2568" spans="2:11">
      <c r="B2568" s="96"/>
      <c r="C2568" s="295" t="s">
        <v>791</v>
      </c>
      <c r="D2568" s="37"/>
      <c r="E2568" s="37"/>
      <c r="F2568" s="37"/>
      <c r="G2568" s="37"/>
      <c r="H2568" s="37"/>
      <c r="I2568" s="37"/>
      <c r="J2568" s="37"/>
      <c r="K2568" s="37"/>
    </row>
    <row r="2569" spans="2:11">
      <c r="B2569" s="96"/>
      <c r="C2569" s="295" t="s">
        <v>792</v>
      </c>
      <c r="D2569" s="37">
        <f t="shared" ref="D2569:D2578" si="5">SUM(E2569:H2569)</f>
        <v>9650.2379999999976</v>
      </c>
      <c r="E2569" s="37">
        <v>7778.8379999999997</v>
      </c>
      <c r="F2569" s="37">
        <v>1146.8</v>
      </c>
      <c r="G2569" s="37">
        <v>74.3</v>
      </c>
      <c r="H2569" s="37">
        <v>650.29999999999995</v>
      </c>
      <c r="I2569" s="37">
        <v>3102.1610000000001</v>
      </c>
      <c r="J2569" s="37">
        <v>73.3</v>
      </c>
      <c r="K2569" s="37">
        <v>-1.673</v>
      </c>
    </row>
    <row r="2570" spans="2:11">
      <c r="B2570" s="96"/>
      <c r="C2570" s="295" t="s">
        <v>793</v>
      </c>
      <c r="D2570" s="37">
        <f t="shared" si="5"/>
        <v>36879.673000000003</v>
      </c>
      <c r="E2570" s="37">
        <v>32746.672999999999</v>
      </c>
      <c r="F2570" s="37">
        <v>2625.7</v>
      </c>
      <c r="G2570" s="37">
        <v>107.8</v>
      </c>
      <c r="H2570" s="37">
        <v>1399.5</v>
      </c>
      <c r="I2570" s="37">
        <v>3979.8780000000002</v>
      </c>
      <c r="J2570" s="37">
        <v>292.5</v>
      </c>
      <c r="K2570" s="37">
        <v>-3.9329999999999998</v>
      </c>
    </row>
    <row r="2571" spans="2:11">
      <c r="B2571" s="96"/>
      <c r="C2571" s="295" t="s">
        <v>794</v>
      </c>
      <c r="D2571" s="37">
        <f t="shared" si="5"/>
        <v>98156.343000000008</v>
      </c>
      <c r="E2571" s="37">
        <v>89575.634999999995</v>
      </c>
      <c r="F2571" s="37">
        <v>5373.1</v>
      </c>
      <c r="G2571" s="37">
        <v>225.8</v>
      </c>
      <c r="H2571" s="37">
        <v>2981.808</v>
      </c>
      <c r="I2571" s="37">
        <v>8151.68</v>
      </c>
      <c r="J2571" s="37">
        <v>738.1</v>
      </c>
      <c r="K2571" s="37">
        <v>-91.659000000000006</v>
      </c>
    </row>
    <row r="2572" spans="2:11">
      <c r="B2572" s="96"/>
      <c r="C2572" s="295" t="s">
        <v>795</v>
      </c>
      <c r="D2572" s="37">
        <f t="shared" si="5"/>
        <v>29997.429999999997</v>
      </c>
      <c r="E2572" s="37">
        <v>29041.85</v>
      </c>
      <c r="F2572" s="37">
        <v>0</v>
      </c>
      <c r="G2572" s="37">
        <v>26.6</v>
      </c>
      <c r="H2572" s="37">
        <v>928.98</v>
      </c>
      <c r="I2572" s="37">
        <v>1091.8219999999999</v>
      </c>
      <c r="J2572" s="37">
        <v>335.1</v>
      </c>
      <c r="K2572" s="37">
        <v>0</v>
      </c>
    </row>
    <row r="2573" spans="2:11">
      <c r="B2573" s="96"/>
      <c r="C2573" s="295" t="s">
        <v>796</v>
      </c>
      <c r="D2573" s="37">
        <f t="shared" si="5"/>
        <v>13671.086899999998</v>
      </c>
      <c r="E2573" s="37">
        <v>10026.393</v>
      </c>
      <c r="F2573" s="37">
        <v>1449.3</v>
      </c>
      <c r="G2573" s="37">
        <v>67.3</v>
      </c>
      <c r="H2573" s="37">
        <v>2128.0938999999998</v>
      </c>
      <c r="I2573" s="37">
        <v>397.27100000000002</v>
      </c>
      <c r="J2573" s="37">
        <v>52.5</v>
      </c>
      <c r="K2573" s="37">
        <v>0</v>
      </c>
    </row>
    <row r="2574" spans="2:11">
      <c r="B2574" s="96"/>
      <c r="C2574" s="295" t="s">
        <v>797</v>
      </c>
      <c r="D2574" s="37">
        <f t="shared" si="5"/>
        <v>31164.138999999999</v>
      </c>
      <c r="E2574" s="37">
        <v>25635.39</v>
      </c>
      <c r="F2574" s="37">
        <v>2404.5</v>
      </c>
      <c r="G2574" s="37">
        <v>246.1</v>
      </c>
      <c r="H2574" s="37">
        <v>2878.1489999999999</v>
      </c>
      <c r="I2574" s="37">
        <v>853.548</v>
      </c>
      <c r="J2574" s="37">
        <v>359.3</v>
      </c>
      <c r="K2574" s="37">
        <v>-2.8996999999999997</v>
      </c>
    </row>
    <row r="2575" spans="2:11">
      <c r="B2575" s="96"/>
      <c r="C2575" s="295" t="s">
        <v>798</v>
      </c>
      <c r="D2575" s="37">
        <f t="shared" si="5"/>
        <v>9510.6039999999994</v>
      </c>
      <c r="E2575" s="37">
        <v>8084.0029999999997</v>
      </c>
      <c r="F2575" s="37">
        <v>882.8</v>
      </c>
      <c r="G2575" s="37">
        <v>29.3</v>
      </c>
      <c r="H2575" s="37">
        <v>514.50099999999998</v>
      </c>
      <c r="I2575" s="37">
        <v>192.62799999999999</v>
      </c>
      <c r="J2575" s="37">
        <v>68.2</v>
      </c>
      <c r="K2575" s="37">
        <v>0</v>
      </c>
    </row>
    <row r="2576" spans="2:11">
      <c r="B2576" s="96"/>
      <c r="C2576" s="295" t="s">
        <v>799</v>
      </c>
      <c r="D2576" s="37">
        <f t="shared" si="5"/>
        <v>13664.918</v>
      </c>
      <c r="E2576" s="37">
        <v>11713.099</v>
      </c>
      <c r="F2576" s="37">
        <v>1090.4000000000001</v>
      </c>
      <c r="G2576" s="37">
        <v>85.1</v>
      </c>
      <c r="H2576" s="37">
        <v>776.31899999999996</v>
      </c>
      <c r="I2576" s="37">
        <v>1729.999</v>
      </c>
      <c r="J2576" s="37">
        <v>174.6</v>
      </c>
      <c r="K2576" s="37">
        <v>-7.6984899999999996</v>
      </c>
    </row>
    <row r="2577" spans="2:11">
      <c r="B2577" s="96"/>
      <c r="C2577" s="295" t="s">
        <v>800</v>
      </c>
      <c r="D2577" s="37">
        <f t="shared" si="5"/>
        <v>13076.420000000002</v>
      </c>
      <c r="E2577" s="37">
        <v>10602.547</v>
      </c>
      <c r="F2577" s="37">
        <v>1200.5</v>
      </c>
      <c r="G2577" s="37">
        <v>133.19999999999999</v>
      </c>
      <c r="H2577" s="37">
        <v>1140.173</v>
      </c>
      <c r="I2577" s="37">
        <v>1114.8584900000001</v>
      </c>
      <c r="J2577" s="37">
        <v>33.299999999999997</v>
      </c>
      <c r="K2577" s="37">
        <v>0</v>
      </c>
    </row>
    <row r="2578" spans="2:11">
      <c r="B2578" s="96"/>
      <c r="C2578" s="295" t="s">
        <v>801</v>
      </c>
      <c r="D2578" s="37">
        <f t="shared" si="5"/>
        <v>8763.2930000000015</v>
      </c>
      <c r="E2578" s="37">
        <v>7228.9750000000004</v>
      </c>
      <c r="F2578" s="37">
        <v>889.3</v>
      </c>
      <c r="G2578" s="37">
        <v>51.6</v>
      </c>
      <c r="H2578" s="37">
        <v>593.41800000000001</v>
      </c>
      <c r="I2578" s="37">
        <v>3391.8139999999999</v>
      </c>
      <c r="J2578" s="37">
        <v>44.4</v>
      </c>
      <c r="K2578" s="37">
        <v>0</v>
      </c>
    </row>
    <row r="2579" spans="2:11">
      <c r="B2579" s="96"/>
      <c r="C2579" s="296"/>
      <c r="D2579" s="37"/>
      <c r="E2579" s="37"/>
      <c r="F2579" s="37"/>
      <c r="G2579" s="37"/>
      <c r="H2579" s="37"/>
      <c r="I2579" s="37"/>
      <c r="J2579" s="37"/>
      <c r="K2579" s="37"/>
    </row>
    <row r="2580" spans="2:11">
      <c r="B2580" s="96"/>
      <c r="C2580" s="295" t="s">
        <v>802</v>
      </c>
      <c r="D2580" s="37"/>
      <c r="E2580" s="37"/>
      <c r="F2580" s="37"/>
      <c r="G2580" s="37"/>
      <c r="H2580" s="37"/>
      <c r="I2580" s="37"/>
      <c r="J2580" s="37"/>
      <c r="K2580" s="37"/>
    </row>
    <row r="2581" spans="2:11">
      <c r="B2581" s="96"/>
      <c r="C2581" s="295" t="s">
        <v>803</v>
      </c>
      <c r="D2581" s="37">
        <f t="shared" ref="D2581:D2584" si="6">SUM(E2581:H2581)</f>
        <v>70056.691999999995</v>
      </c>
      <c r="E2581" s="37">
        <v>59765.917999999998</v>
      </c>
      <c r="F2581" s="37">
        <v>3248.8</v>
      </c>
      <c r="G2581" s="37">
        <v>741.6</v>
      </c>
      <c r="H2581" s="37">
        <v>6300.3739999999998</v>
      </c>
      <c r="I2581" s="37">
        <v>5742.7420000000002</v>
      </c>
      <c r="J2581" s="37">
        <v>878.4</v>
      </c>
      <c r="K2581" s="37">
        <v>-49.260300000000001</v>
      </c>
    </row>
    <row r="2582" spans="2:11">
      <c r="B2582" s="96"/>
      <c r="C2582" s="295" t="s">
        <v>804</v>
      </c>
      <c r="D2582" s="37">
        <f t="shared" si="6"/>
        <v>20501.864090000003</v>
      </c>
      <c r="E2582" s="37">
        <v>17131.396000000001</v>
      </c>
      <c r="F2582" s="37">
        <v>1234.7</v>
      </c>
      <c r="G2582" s="37">
        <v>256.5</v>
      </c>
      <c r="H2582" s="37">
        <v>1879.2680899999998</v>
      </c>
      <c r="I2582" s="37">
        <v>335.18299999999999</v>
      </c>
      <c r="J2582" s="37">
        <v>69.599999999999994</v>
      </c>
      <c r="K2582" s="37">
        <v>-3.6813000000000002</v>
      </c>
    </row>
    <row r="2583" spans="2:11">
      <c r="B2583" s="96"/>
      <c r="C2583" s="295" t="s">
        <v>805</v>
      </c>
      <c r="D2583" s="37">
        <f t="shared" si="6"/>
        <v>45424.263999999996</v>
      </c>
      <c r="E2583" s="37">
        <v>39942.910000000003</v>
      </c>
      <c r="F2583" s="37">
        <v>2209.1999999999998</v>
      </c>
      <c r="G2583" s="37">
        <v>589.6</v>
      </c>
      <c r="H2583" s="37">
        <v>2682.5540000000001</v>
      </c>
      <c r="I2583" s="37">
        <v>3968.3729800000001</v>
      </c>
      <c r="J2583" s="37">
        <v>206.9</v>
      </c>
      <c r="K2583" s="37">
        <v>-53.214289999999998</v>
      </c>
    </row>
    <row r="2584" spans="2:11">
      <c r="B2584" s="96"/>
      <c r="C2584" s="295" t="s">
        <v>806</v>
      </c>
      <c r="D2584" s="37">
        <f t="shared" si="6"/>
        <v>15578.140000000001</v>
      </c>
      <c r="E2584" s="37">
        <v>11492.053</v>
      </c>
      <c r="F2584" s="37">
        <v>1425.2</v>
      </c>
      <c r="G2584" s="37">
        <v>735</v>
      </c>
      <c r="H2584" s="37">
        <v>1925.8869999999999</v>
      </c>
      <c r="I2584" s="37">
        <v>844.96600000000001</v>
      </c>
      <c r="J2584" s="37">
        <v>144.4</v>
      </c>
      <c r="K2584" s="37">
        <v>-29.115020000000001</v>
      </c>
    </row>
    <row r="2585" spans="2:11">
      <c r="B2585" s="96"/>
      <c r="C2585" s="296"/>
      <c r="D2585" s="37"/>
      <c r="E2585" s="37"/>
      <c r="F2585" s="37"/>
      <c r="G2585" s="37"/>
      <c r="H2585" s="37"/>
      <c r="I2585" s="37"/>
      <c r="J2585" s="37"/>
      <c r="K2585" s="37"/>
    </row>
    <row r="2586" spans="2:11">
      <c r="B2586" s="96"/>
      <c r="C2586" s="295" t="s">
        <v>807</v>
      </c>
      <c r="D2586" s="37"/>
      <c r="E2586" s="37"/>
      <c r="F2586" s="37"/>
      <c r="G2586" s="37"/>
      <c r="H2586" s="37"/>
      <c r="I2586" s="37"/>
      <c r="J2586" s="37"/>
      <c r="K2586" s="37"/>
    </row>
    <row r="2587" spans="2:11">
      <c r="B2587" s="96"/>
      <c r="C2587" s="295" t="s">
        <v>808</v>
      </c>
      <c r="D2587" s="37">
        <f t="shared" ref="D2587:D2594" si="7">SUM(E2587:H2587)</f>
        <v>23549.361000000001</v>
      </c>
      <c r="E2587" s="37">
        <v>21498.661</v>
      </c>
      <c r="F2587" s="37">
        <v>0</v>
      </c>
      <c r="G2587" s="37">
        <v>255.7</v>
      </c>
      <c r="H2587" s="37">
        <v>1795</v>
      </c>
      <c r="I2587" s="37">
        <v>1742.1089999999999</v>
      </c>
      <c r="J2587" s="37">
        <v>436.5</v>
      </c>
      <c r="K2587" s="37">
        <v>-102.73830000000001</v>
      </c>
    </row>
    <row r="2588" spans="2:11">
      <c r="B2588" s="96"/>
      <c r="C2588" s="295" t="s">
        <v>809</v>
      </c>
      <c r="D2588" s="37">
        <f t="shared" si="7"/>
        <v>19119.893999999997</v>
      </c>
      <c r="E2588" s="37">
        <v>14736.93</v>
      </c>
      <c r="F2588" s="37">
        <v>1470.3</v>
      </c>
      <c r="G2588" s="37">
        <v>253.6</v>
      </c>
      <c r="H2588" s="37">
        <v>2659.0639999999999</v>
      </c>
      <c r="I2588" s="37">
        <v>1331.21</v>
      </c>
      <c r="J2588" s="37">
        <v>113.2</v>
      </c>
      <c r="K2588" s="37">
        <v>-127.96975</v>
      </c>
    </row>
    <row r="2589" spans="2:11">
      <c r="B2589" s="96"/>
      <c r="C2589" s="295" t="s">
        <v>810</v>
      </c>
      <c r="D2589" s="37">
        <f t="shared" si="7"/>
        <v>95769.387000000002</v>
      </c>
      <c r="E2589" s="37">
        <v>88996.986000000004</v>
      </c>
      <c r="F2589" s="37">
        <v>5358</v>
      </c>
      <c r="G2589" s="37">
        <v>57.7</v>
      </c>
      <c r="H2589" s="37">
        <v>1356.701</v>
      </c>
      <c r="I2589" s="37">
        <v>10912.287</v>
      </c>
      <c r="J2589" s="37">
        <v>693.3</v>
      </c>
      <c r="K2589" s="37">
        <v>-187.11127999999999</v>
      </c>
    </row>
    <row r="2590" spans="2:11">
      <c r="B2590" s="96"/>
      <c r="C2590" s="295" t="s">
        <v>811</v>
      </c>
      <c r="D2590" s="37">
        <f t="shared" si="7"/>
        <v>31780.563000000002</v>
      </c>
      <c r="E2590" s="37">
        <v>24051.703000000001</v>
      </c>
      <c r="F2590" s="37">
        <v>2918.8</v>
      </c>
      <c r="G2590" s="37">
        <v>513.29999999999995</v>
      </c>
      <c r="H2590" s="37">
        <v>4296.76</v>
      </c>
      <c r="I2590" s="37">
        <v>2333.3150000000001</v>
      </c>
      <c r="J2590" s="37">
        <v>282.7</v>
      </c>
      <c r="K2590" s="37">
        <v>0</v>
      </c>
    </row>
    <row r="2591" spans="2:11">
      <c r="B2591" s="96"/>
      <c r="C2591" s="295" t="s">
        <v>812</v>
      </c>
      <c r="D2591" s="37">
        <f t="shared" si="7"/>
        <v>21707.789000000001</v>
      </c>
      <c r="E2591" s="37">
        <v>18493.2</v>
      </c>
      <c r="F2591" s="37">
        <v>774.5</v>
      </c>
      <c r="G2591" s="37">
        <v>190</v>
      </c>
      <c r="H2591" s="37">
        <v>2250.0889999999999</v>
      </c>
      <c r="I2591" s="37">
        <v>656.85850000000005</v>
      </c>
      <c r="J2591" s="37">
        <v>224.6</v>
      </c>
      <c r="K2591" s="37">
        <v>-17.015639999999998</v>
      </c>
    </row>
    <row r="2592" spans="2:11">
      <c r="B2592" s="96"/>
      <c r="C2592" s="295" t="s">
        <v>813</v>
      </c>
      <c r="D2592" s="37">
        <f t="shared" si="7"/>
        <v>8047.8949999999995</v>
      </c>
      <c r="E2592" s="37">
        <v>6913.7259999999997</v>
      </c>
      <c r="F2592" s="37">
        <v>830</v>
      </c>
      <c r="G2592" s="37">
        <v>146.9</v>
      </c>
      <c r="H2592" s="37">
        <v>157.26900000000001</v>
      </c>
      <c r="I2592" s="37">
        <v>1796.83</v>
      </c>
      <c r="J2592" s="37">
        <v>44.7</v>
      </c>
      <c r="K2592" s="37">
        <v>-95.579229999999995</v>
      </c>
    </row>
    <row r="2593" spans="2:11">
      <c r="B2593" s="96"/>
      <c r="C2593" s="295" t="s">
        <v>814</v>
      </c>
      <c r="D2593" s="37">
        <f t="shared" si="7"/>
        <v>19329.421979999999</v>
      </c>
      <c r="E2593" s="37">
        <v>15919.011</v>
      </c>
      <c r="F2593" s="37">
        <v>1879.4</v>
      </c>
      <c r="G2593" s="37">
        <v>189.2</v>
      </c>
      <c r="H2593" s="37">
        <v>1341.8109800000002</v>
      </c>
      <c r="I2593" s="37">
        <v>916.05363999999997</v>
      </c>
      <c r="J2593" s="37">
        <v>179.6</v>
      </c>
      <c r="K2593" s="37">
        <v>0</v>
      </c>
    </row>
    <row r="2594" spans="2:11">
      <c r="B2594" s="96"/>
      <c r="C2594" s="295" t="s">
        <v>815</v>
      </c>
      <c r="D2594" s="37">
        <f t="shared" si="7"/>
        <v>7238.5689999999995</v>
      </c>
      <c r="E2594" s="37">
        <v>5946.8689999999997</v>
      </c>
      <c r="F2594" s="37">
        <v>420.6</v>
      </c>
      <c r="G2594" s="37">
        <v>126.9</v>
      </c>
      <c r="H2594" s="37">
        <v>744.2</v>
      </c>
      <c r="I2594" s="37">
        <v>513.34584000000007</v>
      </c>
      <c r="J2594" s="37">
        <v>127.4</v>
      </c>
      <c r="K2594" s="37">
        <v>-0.22650000000000001</v>
      </c>
    </row>
    <row r="2595" spans="2:11">
      <c r="B2595" s="96"/>
      <c r="C2595" s="296"/>
      <c r="D2595" s="37"/>
      <c r="E2595" s="37"/>
      <c r="F2595" s="37"/>
      <c r="G2595" s="37"/>
      <c r="H2595" s="37"/>
      <c r="I2595" s="37"/>
      <c r="J2595" s="37"/>
      <c r="K2595" s="37"/>
    </row>
    <row r="2596" spans="2:11">
      <c r="B2596" s="96"/>
      <c r="C2596" s="295" t="s">
        <v>816</v>
      </c>
      <c r="D2596" s="37"/>
      <c r="E2596" s="37"/>
      <c r="F2596" s="37"/>
      <c r="G2596" s="37"/>
      <c r="H2596" s="37"/>
      <c r="I2596" s="37"/>
      <c r="J2596" s="37"/>
      <c r="K2596" s="37"/>
    </row>
    <row r="2597" spans="2:11">
      <c r="B2597" s="96"/>
      <c r="C2597" s="295" t="s">
        <v>817</v>
      </c>
      <c r="D2597" s="37">
        <f t="shared" ref="D2597:D2603" si="8">SUM(E2597:H2597)</f>
        <v>16055.607</v>
      </c>
      <c r="E2597" s="37">
        <v>12354.035</v>
      </c>
      <c r="F2597" s="37">
        <v>1988.1</v>
      </c>
      <c r="G2597" s="37">
        <v>414.4</v>
      </c>
      <c r="H2597" s="37">
        <v>1299.0719999999999</v>
      </c>
      <c r="I2597" s="37">
        <v>4328.4660000000003</v>
      </c>
      <c r="J2597" s="37">
        <v>112.2</v>
      </c>
      <c r="K2597" s="37">
        <v>-5.5095000000000001</v>
      </c>
    </row>
    <row r="2598" spans="2:11">
      <c r="B2598" s="96"/>
      <c r="C2598" s="295" t="s">
        <v>818</v>
      </c>
      <c r="D2598" s="37">
        <f t="shared" si="8"/>
        <v>14779.508000000002</v>
      </c>
      <c r="E2598" s="37">
        <v>10519.851000000001</v>
      </c>
      <c r="F2598" s="37">
        <v>1417.6</v>
      </c>
      <c r="G2598" s="37">
        <v>183.5</v>
      </c>
      <c r="H2598" s="37">
        <v>2658.5569999999998</v>
      </c>
      <c r="I2598" s="37">
        <v>2113.3910000000001</v>
      </c>
      <c r="J2598" s="37">
        <v>78.900000000000006</v>
      </c>
      <c r="K2598" s="37">
        <v>-59.913089999999997</v>
      </c>
    </row>
    <row r="2599" spans="2:11">
      <c r="B2599" s="96"/>
      <c r="C2599" s="295" t="s">
        <v>819</v>
      </c>
      <c r="D2599" s="37">
        <f t="shared" si="8"/>
        <v>26734.73</v>
      </c>
      <c r="E2599" s="37">
        <v>21119.132000000001</v>
      </c>
      <c r="F2599" s="37">
        <v>3386.8</v>
      </c>
      <c r="G2599" s="37">
        <v>422.3</v>
      </c>
      <c r="H2599" s="37">
        <v>1806.498</v>
      </c>
      <c r="I2599" s="37">
        <v>8337.5339999999997</v>
      </c>
      <c r="J2599" s="37">
        <v>103.5</v>
      </c>
      <c r="K2599" s="37">
        <v>-91.351020000000005</v>
      </c>
    </row>
    <row r="2600" spans="2:11">
      <c r="B2600" s="96"/>
      <c r="C2600" s="295" t="s">
        <v>820</v>
      </c>
      <c r="D2600" s="37">
        <f t="shared" si="8"/>
        <v>33264.099000000002</v>
      </c>
      <c r="E2600" s="37">
        <v>24623.814999999999</v>
      </c>
      <c r="F2600" s="37">
        <v>2684.2</v>
      </c>
      <c r="G2600" s="37">
        <v>526.29999999999995</v>
      </c>
      <c r="H2600" s="37">
        <v>5429.7839999999997</v>
      </c>
      <c r="I2600" s="37">
        <v>2091.5360000000001</v>
      </c>
      <c r="J2600" s="37">
        <v>301.10000000000002</v>
      </c>
      <c r="K2600" s="37">
        <v>-277.58115000000004</v>
      </c>
    </row>
    <row r="2601" spans="2:11">
      <c r="B2601" s="96"/>
      <c r="C2601" s="295" t="s">
        <v>821</v>
      </c>
      <c r="D2601" s="37">
        <f t="shared" si="8"/>
        <v>97310.948999999993</v>
      </c>
      <c r="E2601" s="37">
        <v>88440.048999999999</v>
      </c>
      <c r="F2601" s="37">
        <v>5790.9</v>
      </c>
      <c r="G2601" s="37">
        <v>498.9</v>
      </c>
      <c r="H2601" s="37">
        <v>2581.1</v>
      </c>
      <c r="I2601" s="37">
        <v>17512.952000000001</v>
      </c>
      <c r="J2601" s="37">
        <v>265.7</v>
      </c>
      <c r="K2601" s="37">
        <v>-210.55600000000001</v>
      </c>
    </row>
    <row r="2602" spans="2:11">
      <c r="B2602" s="96"/>
      <c r="C2602" s="295" t="s">
        <v>822</v>
      </c>
      <c r="D2602" s="37">
        <f t="shared" si="8"/>
        <v>21751.774999999998</v>
      </c>
      <c r="E2602" s="37">
        <v>17213.174999999999</v>
      </c>
      <c r="F2602" s="37">
        <v>2082</v>
      </c>
      <c r="G2602" s="37">
        <v>298.60000000000002</v>
      </c>
      <c r="H2602" s="37">
        <v>2158</v>
      </c>
      <c r="I2602" s="37">
        <v>4605.6970000000001</v>
      </c>
      <c r="J2602" s="37">
        <v>79.3</v>
      </c>
      <c r="K2602" s="37">
        <v>-6.2110000000000003</v>
      </c>
    </row>
    <row r="2603" spans="2:11">
      <c r="B2603" s="96"/>
      <c r="C2603" s="295" t="s">
        <v>823</v>
      </c>
      <c r="D2603" s="37">
        <f t="shared" si="8"/>
        <v>13816.964</v>
      </c>
      <c r="E2603" s="37">
        <v>9826.2610000000004</v>
      </c>
      <c r="F2603" s="37">
        <v>1584</v>
      </c>
      <c r="G2603" s="37">
        <v>305.8</v>
      </c>
      <c r="H2603" s="37">
        <v>2100.9029999999998</v>
      </c>
      <c r="I2603" s="37">
        <v>1534.0609999999999</v>
      </c>
      <c r="J2603" s="37">
        <v>42.9</v>
      </c>
      <c r="K2603" s="37">
        <v>-14.532</v>
      </c>
    </row>
    <row r="2604" spans="2:11">
      <c r="B2604" s="96"/>
      <c r="C2604" s="296"/>
      <c r="D2604" s="37"/>
      <c r="E2604" s="37"/>
      <c r="F2604" s="37"/>
      <c r="G2604" s="37"/>
      <c r="H2604" s="37"/>
      <c r="I2604" s="37"/>
      <c r="J2604" s="37"/>
      <c r="K2604" s="37"/>
    </row>
    <row r="2605" spans="2:11">
      <c r="B2605" s="96"/>
      <c r="C2605" s="295" t="s">
        <v>824</v>
      </c>
      <c r="D2605" s="37"/>
      <c r="E2605" s="37"/>
      <c r="F2605" s="37"/>
      <c r="G2605" s="37"/>
      <c r="H2605" s="37"/>
      <c r="I2605" s="37"/>
      <c r="J2605" s="37"/>
      <c r="K2605" s="37"/>
    </row>
    <row r="2606" spans="2:11">
      <c r="B2606" s="96"/>
      <c r="C2606" s="295" t="s">
        <v>825</v>
      </c>
      <c r="D2606" s="37">
        <f t="shared" ref="D2606:D2614" si="9">SUM(E2606:H2606)</f>
        <v>10161.355</v>
      </c>
      <c r="E2606" s="37">
        <v>8008.4369999999999</v>
      </c>
      <c r="F2606" s="37">
        <v>963.4</v>
      </c>
      <c r="G2606" s="37">
        <v>156.1</v>
      </c>
      <c r="H2606" s="37">
        <v>1033.4179999999999</v>
      </c>
      <c r="I2606" s="37">
        <v>1271.8510000000001</v>
      </c>
      <c r="J2606" s="37">
        <v>194.6</v>
      </c>
      <c r="K2606" s="37">
        <v>-10.395659999999999</v>
      </c>
    </row>
    <row r="2607" spans="2:11">
      <c r="B2607" s="96"/>
      <c r="C2607" s="295" t="s">
        <v>826</v>
      </c>
      <c r="D2607" s="37">
        <f t="shared" si="9"/>
        <v>4143.6329999999998</v>
      </c>
      <c r="E2607" s="37">
        <v>2624.0889999999999</v>
      </c>
      <c r="F2607" s="37">
        <v>648.1</v>
      </c>
      <c r="G2607" s="37">
        <v>94</v>
      </c>
      <c r="H2607" s="37">
        <v>777.44399999999996</v>
      </c>
      <c r="I2607" s="37">
        <v>728.93200000000002</v>
      </c>
      <c r="J2607" s="37">
        <v>23.1</v>
      </c>
      <c r="K2607" s="37">
        <v>-13.168619999999999</v>
      </c>
    </row>
    <row r="2608" spans="2:11">
      <c r="B2608" s="96"/>
      <c r="C2608" s="295" t="s">
        <v>827</v>
      </c>
      <c r="D2608" s="37">
        <f t="shared" si="9"/>
        <v>48317.896670000002</v>
      </c>
      <c r="E2608" s="37">
        <v>43043.453999999998</v>
      </c>
      <c r="F2608" s="37">
        <v>3277.9</v>
      </c>
      <c r="G2608" s="37">
        <v>195</v>
      </c>
      <c r="H2608" s="37">
        <v>1801.5426699999998</v>
      </c>
      <c r="I2608" s="37">
        <v>3048.4</v>
      </c>
      <c r="J2608" s="37">
        <v>324.2</v>
      </c>
      <c r="K2608" s="37">
        <v>-124.17298</v>
      </c>
    </row>
    <row r="2609" spans="2:11">
      <c r="B2609" s="96"/>
      <c r="C2609" s="295" t="s">
        <v>828</v>
      </c>
      <c r="D2609" s="37">
        <f t="shared" si="9"/>
        <v>7863.2280000000001</v>
      </c>
      <c r="E2609" s="37">
        <v>5799.4279999999999</v>
      </c>
      <c r="F2609" s="37">
        <v>984</v>
      </c>
      <c r="G2609" s="37">
        <v>112.6</v>
      </c>
      <c r="H2609" s="37">
        <v>967.2</v>
      </c>
      <c r="I2609" s="37">
        <v>1971.0650000000001</v>
      </c>
      <c r="J2609" s="37">
        <v>78.599999999999994</v>
      </c>
      <c r="K2609" s="37">
        <v>0</v>
      </c>
    </row>
    <row r="2610" spans="2:11">
      <c r="B2610" s="96"/>
      <c r="C2610" s="295" t="s">
        <v>829</v>
      </c>
      <c r="D2610" s="37">
        <f t="shared" si="9"/>
        <v>71006.939999999988</v>
      </c>
      <c r="E2610" s="37">
        <v>62405.764999999999</v>
      </c>
      <c r="F2610" s="37">
        <v>3721.4</v>
      </c>
      <c r="G2610" s="37">
        <v>762</v>
      </c>
      <c r="H2610" s="37">
        <v>4117.7749999999996</v>
      </c>
      <c r="I2610" s="37">
        <v>4841.8879999999999</v>
      </c>
      <c r="J2610" s="37">
        <v>928.5</v>
      </c>
      <c r="K2610" s="37">
        <v>-123.91052999999999</v>
      </c>
    </row>
    <row r="2611" spans="2:11">
      <c r="B2611" s="96"/>
      <c r="C2611" s="295" t="s">
        <v>830</v>
      </c>
      <c r="D2611" s="37">
        <f t="shared" si="9"/>
        <v>6034.1310000000003</v>
      </c>
      <c r="E2611" s="37">
        <v>3433.7370000000001</v>
      </c>
      <c r="F2611" s="37">
        <v>793.1</v>
      </c>
      <c r="G2611" s="37">
        <v>182.3</v>
      </c>
      <c r="H2611" s="37">
        <v>1624.9939999999999</v>
      </c>
      <c r="I2611" s="37">
        <v>629.19280000000003</v>
      </c>
      <c r="J2611" s="37">
        <v>52.6</v>
      </c>
      <c r="K2611" s="37">
        <v>0</v>
      </c>
    </row>
    <row r="2612" spans="2:11">
      <c r="B2612" s="96"/>
      <c r="C2612" s="295" t="s">
        <v>831</v>
      </c>
      <c r="D2612" s="37">
        <f t="shared" si="9"/>
        <v>5288.5659999999998</v>
      </c>
      <c r="E2612" s="37">
        <v>4136.9660000000003</v>
      </c>
      <c r="F2612" s="37">
        <v>632.5</v>
      </c>
      <c r="G2612" s="37">
        <v>43.2</v>
      </c>
      <c r="H2612" s="37">
        <v>475.9</v>
      </c>
      <c r="I2612" s="37">
        <v>107.321</v>
      </c>
      <c r="J2612" s="37">
        <v>67</v>
      </c>
      <c r="K2612" s="37">
        <v>0</v>
      </c>
    </row>
    <row r="2613" spans="2:11">
      <c r="B2613" s="96"/>
      <c r="C2613" s="295" t="s">
        <v>832</v>
      </c>
      <c r="D2613" s="37">
        <f t="shared" si="9"/>
        <v>8373.753999999999</v>
      </c>
      <c r="E2613" s="37">
        <v>7119.25</v>
      </c>
      <c r="F2613" s="37">
        <v>673.8</v>
      </c>
      <c r="G2613" s="37">
        <v>66.900000000000006</v>
      </c>
      <c r="H2613" s="37">
        <v>513.80399999999997</v>
      </c>
      <c r="I2613" s="37">
        <v>1072.107</v>
      </c>
      <c r="J2613" s="37">
        <v>154.69999999999999</v>
      </c>
      <c r="K2613" s="37">
        <v>0</v>
      </c>
    </row>
    <row r="2614" spans="2:11">
      <c r="B2614" s="96"/>
      <c r="C2614" s="295" t="s">
        <v>833</v>
      </c>
      <c r="D2614" s="37">
        <f t="shared" si="9"/>
        <v>3940.3470000000002</v>
      </c>
      <c r="E2614" s="37">
        <v>1988.9970000000001</v>
      </c>
      <c r="F2614" s="37">
        <v>782.3</v>
      </c>
      <c r="G2614" s="37">
        <v>208.8</v>
      </c>
      <c r="H2614" s="37">
        <v>960.25</v>
      </c>
      <c r="I2614" s="37">
        <v>609.02599999999995</v>
      </c>
      <c r="J2614" s="37">
        <v>4.8</v>
      </c>
      <c r="K2614" s="37">
        <v>-24.607560000000003</v>
      </c>
    </row>
    <row r="2615" spans="2:11">
      <c r="B2615" s="96"/>
      <c r="C2615" s="296"/>
      <c r="D2615" s="37"/>
      <c r="E2615" s="37"/>
      <c r="F2615" s="37"/>
      <c r="G2615" s="37"/>
      <c r="H2615" s="37"/>
      <c r="I2615" s="37"/>
      <c r="J2615" s="37"/>
      <c r="K2615" s="37"/>
    </row>
    <row r="2616" spans="2:11">
      <c r="B2616" s="96"/>
      <c r="C2616" s="295" t="s">
        <v>834</v>
      </c>
      <c r="D2616" s="37"/>
      <c r="E2616" s="37"/>
      <c r="F2616" s="37"/>
      <c r="G2616" s="37"/>
      <c r="H2616" s="37"/>
      <c r="I2616" s="37"/>
      <c r="J2616" s="37"/>
      <c r="K2616" s="37"/>
    </row>
    <row r="2617" spans="2:11">
      <c r="B2617" s="96"/>
      <c r="C2617" s="297" t="s">
        <v>835</v>
      </c>
      <c r="D2617" s="37">
        <f t="shared" ref="D2617:D2624" si="10">SUM(E2617:H2617)</f>
        <v>6749.0740000000005</v>
      </c>
      <c r="E2617" s="37">
        <v>5126.9350000000004</v>
      </c>
      <c r="F2617" s="37">
        <v>585</v>
      </c>
      <c r="G2617" s="37">
        <v>84.1</v>
      </c>
      <c r="H2617" s="37">
        <v>953.03899999999999</v>
      </c>
      <c r="I2617" s="37">
        <v>1935.3330000000001</v>
      </c>
      <c r="J2617" s="37">
        <v>39.1</v>
      </c>
      <c r="K2617" s="37">
        <v>-8.2571200000000005</v>
      </c>
    </row>
    <row r="2618" spans="2:11">
      <c r="B2618" s="96"/>
      <c r="C2618" s="297" t="s">
        <v>836</v>
      </c>
      <c r="D2618" s="37">
        <f t="shared" si="10"/>
        <v>6815.9860000000008</v>
      </c>
      <c r="E2618" s="37">
        <v>5659.1710000000003</v>
      </c>
      <c r="F2618" s="37">
        <v>541.29999999999995</v>
      </c>
      <c r="G2618" s="37">
        <v>64.2</v>
      </c>
      <c r="H2618" s="37">
        <v>551.31500000000005</v>
      </c>
      <c r="I2618" s="37">
        <v>312.16199999999998</v>
      </c>
      <c r="J2618" s="37">
        <v>58.9</v>
      </c>
      <c r="K2618" s="37">
        <v>0</v>
      </c>
    </row>
    <row r="2619" spans="2:11">
      <c r="B2619" s="96"/>
      <c r="C2619" s="297" t="s">
        <v>837</v>
      </c>
      <c r="D2619" s="37">
        <f t="shared" si="10"/>
        <v>59190.659999999996</v>
      </c>
      <c r="E2619" s="37">
        <v>52435.021000000001</v>
      </c>
      <c r="F2619" s="37">
        <v>4080.2</v>
      </c>
      <c r="G2619" s="37">
        <v>378</v>
      </c>
      <c r="H2619" s="37">
        <v>2297.4389999999999</v>
      </c>
      <c r="I2619" s="37">
        <v>3953.8130000000001</v>
      </c>
      <c r="J2619" s="37">
        <v>334.6</v>
      </c>
      <c r="K2619" s="37">
        <v>-94.002440000000007</v>
      </c>
    </row>
    <row r="2620" spans="2:11">
      <c r="B2620" s="96"/>
      <c r="C2620" s="297" t="s">
        <v>838</v>
      </c>
      <c r="D2620" s="37">
        <f t="shared" si="10"/>
        <v>27404.019</v>
      </c>
      <c r="E2620" s="37">
        <v>24738.138999999999</v>
      </c>
      <c r="F2620" s="37">
        <v>2268.6</v>
      </c>
      <c r="G2620" s="37">
        <v>121.4</v>
      </c>
      <c r="H2620" s="37">
        <v>275.88</v>
      </c>
      <c r="I2620" s="37">
        <v>3870.259</v>
      </c>
      <c r="J2620" s="37">
        <v>139.6</v>
      </c>
      <c r="K2620" s="37">
        <v>-23.221409999999999</v>
      </c>
    </row>
    <row r="2621" spans="2:11">
      <c r="B2621" s="96"/>
      <c r="C2621" s="297" t="s">
        <v>839</v>
      </c>
      <c r="D2621" s="37">
        <f t="shared" si="10"/>
        <v>27403.721000000001</v>
      </c>
      <c r="E2621" s="37">
        <v>24379.046999999999</v>
      </c>
      <c r="F2621" s="37">
        <v>2217.6999999999998</v>
      </c>
      <c r="G2621" s="37">
        <v>171.9</v>
      </c>
      <c r="H2621" s="37">
        <v>635.07399999999996</v>
      </c>
      <c r="I2621" s="37">
        <v>2341.0479999999998</v>
      </c>
      <c r="J2621" s="37">
        <v>154.1</v>
      </c>
      <c r="K2621" s="37">
        <v>-86.552999999999997</v>
      </c>
    </row>
    <row r="2622" spans="2:11">
      <c r="B2622" s="96"/>
      <c r="C2622" s="297" t="s">
        <v>840</v>
      </c>
      <c r="D2622" s="37">
        <f t="shared" si="10"/>
        <v>37875.972000000002</v>
      </c>
      <c r="E2622" s="37">
        <v>33618.489000000001</v>
      </c>
      <c r="F2622" s="37">
        <v>2299.1</v>
      </c>
      <c r="G2622" s="37">
        <v>472.5</v>
      </c>
      <c r="H2622" s="37">
        <v>1485.883</v>
      </c>
      <c r="I2622" s="37">
        <v>3053.3319999999999</v>
      </c>
      <c r="J2622" s="37">
        <v>425.5</v>
      </c>
      <c r="K2622" s="37">
        <v>-88.702339999999992</v>
      </c>
    </row>
    <row r="2623" spans="2:11">
      <c r="B2623" s="96"/>
      <c r="C2623" s="297" t="s">
        <v>841</v>
      </c>
      <c r="D2623" s="37">
        <f t="shared" si="10"/>
        <v>10740.867</v>
      </c>
      <c r="E2623" s="37">
        <v>8657.8670000000002</v>
      </c>
      <c r="F2623" s="37">
        <v>1275.0999999999999</v>
      </c>
      <c r="G2623" s="37">
        <v>127.9</v>
      </c>
      <c r="H2623" s="37">
        <v>680</v>
      </c>
      <c r="I2623" s="37">
        <v>3276.9960000000001</v>
      </c>
      <c r="J2623" s="37">
        <v>45.6</v>
      </c>
      <c r="K2623" s="37">
        <v>-31.949359999999999</v>
      </c>
    </row>
    <row r="2624" spans="2:11">
      <c r="B2624" s="96"/>
      <c r="C2624" s="297" t="s">
        <v>842</v>
      </c>
      <c r="D2624" s="37">
        <f t="shared" si="10"/>
        <v>12206.324000000001</v>
      </c>
      <c r="E2624" s="37">
        <v>10711.527</v>
      </c>
      <c r="F2624" s="37">
        <v>1074.0999999999999</v>
      </c>
      <c r="G2624" s="37">
        <v>163.4</v>
      </c>
      <c r="H2624" s="37">
        <v>257.29700000000003</v>
      </c>
      <c r="I2624" s="37">
        <v>1603.914</v>
      </c>
      <c r="J2624" s="37">
        <v>23.1</v>
      </c>
      <c r="K2624" s="37">
        <v>0</v>
      </c>
    </row>
    <row r="2625" spans="2:11">
      <c r="B2625" s="96"/>
      <c r="C2625" s="296"/>
      <c r="D2625" s="37"/>
      <c r="E2625" s="37"/>
      <c r="F2625" s="37"/>
      <c r="G2625" s="37"/>
      <c r="H2625" s="37"/>
      <c r="I2625" s="37"/>
      <c r="J2625" s="37"/>
      <c r="K2625" s="37"/>
    </row>
    <row r="2626" spans="2:11">
      <c r="B2626" s="96"/>
      <c r="C2626" s="297" t="s">
        <v>843</v>
      </c>
      <c r="D2626" s="37"/>
      <c r="E2626" s="37"/>
      <c r="F2626" s="37"/>
      <c r="G2626" s="37"/>
      <c r="H2626" s="37"/>
      <c r="I2626" s="37"/>
      <c r="J2626" s="37"/>
      <c r="K2626" s="37"/>
    </row>
    <row r="2627" spans="2:11">
      <c r="B2627" s="96"/>
      <c r="C2627" s="295" t="s">
        <v>844</v>
      </c>
      <c r="D2627" s="37">
        <f t="shared" ref="D2627:D2637" si="11">SUM(E2627:H2627)</f>
        <v>29889.468000000001</v>
      </c>
      <c r="E2627" s="37">
        <v>25430.623</v>
      </c>
      <c r="F2627" s="37">
        <v>2211.1</v>
      </c>
      <c r="G2627" s="37">
        <v>230.9</v>
      </c>
      <c r="H2627" s="37">
        <v>2016.845</v>
      </c>
      <c r="I2627" s="37">
        <v>622.13599999999997</v>
      </c>
      <c r="J2627" s="37">
        <v>150.6</v>
      </c>
      <c r="K2627" s="37">
        <v>-103.91222999999999</v>
      </c>
    </row>
    <row r="2628" spans="2:11">
      <c r="B2628" s="96"/>
      <c r="C2628" s="295" t="s">
        <v>845</v>
      </c>
      <c r="D2628" s="37">
        <f t="shared" si="11"/>
        <v>11959.669</v>
      </c>
      <c r="E2628" s="37">
        <v>9422.6689999999999</v>
      </c>
      <c r="F2628" s="37">
        <v>1502.9</v>
      </c>
      <c r="G2628" s="37">
        <v>56.9</v>
      </c>
      <c r="H2628" s="37">
        <v>977.2</v>
      </c>
      <c r="I2628" s="37">
        <v>2018.6769999999999</v>
      </c>
      <c r="J2628" s="37">
        <v>71.599999999999994</v>
      </c>
      <c r="K2628" s="37">
        <v>0</v>
      </c>
    </row>
    <row r="2629" spans="2:11">
      <c r="B2629" s="96"/>
      <c r="C2629" s="295" t="s">
        <v>846</v>
      </c>
      <c r="D2629" s="37">
        <f t="shared" si="11"/>
        <v>7798.3679999999995</v>
      </c>
      <c r="E2629" s="37">
        <v>5910.058</v>
      </c>
      <c r="F2629" s="37">
        <v>1106.5</v>
      </c>
      <c r="G2629" s="37">
        <v>55.4</v>
      </c>
      <c r="H2629" s="37">
        <v>726.41</v>
      </c>
      <c r="I2629" s="37">
        <v>271.07400000000001</v>
      </c>
      <c r="J2629" s="37">
        <v>40.9</v>
      </c>
      <c r="K2629" s="37">
        <v>0</v>
      </c>
    </row>
    <row r="2630" spans="2:11">
      <c r="B2630" s="96"/>
      <c r="C2630" s="295" t="s">
        <v>847</v>
      </c>
      <c r="D2630" s="37">
        <f t="shared" si="11"/>
        <v>13641.268000000002</v>
      </c>
      <c r="E2630" s="37">
        <v>11395.548000000001</v>
      </c>
      <c r="F2630" s="37">
        <v>1399.7</v>
      </c>
      <c r="G2630" s="37">
        <v>48.1</v>
      </c>
      <c r="H2630" s="37">
        <v>797.92</v>
      </c>
      <c r="I2630" s="37">
        <v>1094.0440000000001</v>
      </c>
      <c r="J2630" s="37">
        <v>87.3</v>
      </c>
      <c r="K2630" s="37">
        <v>0</v>
      </c>
    </row>
    <row r="2631" spans="2:11">
      <c r="B2631" s="96"/>
      <c r="C2631" s="295" t="s">
        <v>848</v>
      </c>
      <c r="D2631" s="37">
        <f t="shared" si="11"/>
        <v>11021.759000000002</v>
      </c>
      <c r="E2631" s="37">
        <v>8937.357</v>
      </c>
      <c r="F2631" s="37">
        <v>1052.7</v>
      </c>
      <c r="G2631" s="37">
        <v>94.1</v>
      </c>
      <c r="H2631" s="37">
        <v>937.60199999999998</v>
      </c>
      <c r="I2631" s="37">
        <v>731.14099999999996</v>
      </c>
      <c r="J2631" s="37">
        <v>147.1</v>
      </c>
      <c r="K2631" s="37">
        <v>0</v>
      </c>
    </row>
    <row r="2632" spans="2:11">
      <c r="B2632" s="96"/>
      <c r="C2632" s="295" t="s">
        <v>849</v>
      </c>
      <c r="D2632" s="37">
        <f t="shared" si="11"/>
        <v>5323.8279999999995</v>
      </c>
      <c r="E2632" s="37">
        <v>4024.6489999999999</v>
      </c>
      <c r="F2632" s="37">
        <v>823.3</v>
      </c>
      <c r="G2632" s="37">
        <v>70.400000000000006</v>
      </c>
      <c r="H2632" s="37">
        <v>405.47899999999998</v>
      </c>
      <c r="I2632" s="37">
        <v>683.76300000000003</v>
      </c>
      <c r="J2632" s="37">
        <v>52.8</v>
      </c>
      <c r="K2632" s="37">
        <v>-0.82807000000000008</v>
      </c>
    </row>
    <row r="2633" spans="2:11">
      <c r="B2633" s="96"/>
      <c r="C2633" s="295" t="s">
        <v>850</v>
      </c>
      <c r="D2633" s="37">
        <f t="shared" si="11"/>
        <v>36560.748999999996</v>
      </c>
      <c r="E2633" s="37">
        <v>32615.460999999999</v>
      </c>
      <c r="F2633" s="37">
        <v>2483.9</v>
      </c>
      <c r="G2633" s="37">
        <v>108.9</v>
      </c>
      <c r="H2633" s="37">
        <v>1352.4880000000001</v>
      </c>
      <c r="I2633" s="37">
        <v>990.62388999999996</v>
      </c>
      <c r="J2633" s="37">
        <v>250</v>
      </c>
      <c r="K2633" s="37">
        <v>-60.513680000000001</v>
      </c>
    </row>
    <row r="2634" spans="2:11">
      <c r="B2634" s="96"/>
      <c r="C2634" s="295" t="s">
        <v>851</v>
      </c>
      <c r="D2634" s="37">
        <f t="shared" si="11"/>
        <v>6381.9350000000013</v>
      </c>
      <c r="E2634" s="37">
        <v>5038.4350000000004</v>
      </c>
      <c r="F2634" s="37">
        <v>862.6</v>
      </c>
      <c r="G2634" s="37">
        <v>27.3</v>
      </c>
      <c r="H2634" s="37">
        <v>453.59999999999997</v>
      </c>
      <c r="I2634" s="37">
        <v>250.58199999999999</v>
      </c>
      <c r="J2634" s="37">
        <v>63.3</v>
      </c>
      <c r="K2634" s="37">
        <v>0</v>
      </c>
    </row>
    <row r="2635" spans="2:11">
      <c r="B2635" s="96"/>
      <c r="C2635" s="295" t="s">
        <v>852</v>
      </c>
      <c r="D2635" s="37">
        <f t="shared" si="11"/>
        <v>65070.727000000006</v>
      </c>
      <c r="E2635" s="37">
        <v>58123.427000000003</v>
      </c>
      <c r="F2635" s="37">
        <v>4573.1000000000004</v>
      </c>
      <c r="G2635" s="37">
        <v>126.3</v>
      </c>
      <c r="H2635" s="37">
        <v>2247.9</v>
      </c>
      <c r="I2635" s="37">
        <v>4044.5509999999999</v>
      </c>
      <c r="J2635" s="37">
        <v>431.8</v>
      </c>
      <c r="K2635" s="37">
        <v>-112.577</v>
      </c>
    </row>
    <row r="2636" spans="2:11">
      <c r="B2636" s="96"/>
      <c r="C2636" s="295" t="s">
        <v>853</v>
      </c>
      <c r="D2636" s="37">
        <f t="shared" si="11"/>
        <v>4571.5569999999998</v>
      </c>
      <c r="E2636" s="37">
        <v>3071.857</v>
      </c>
      <c r="F2636" s="37">
        <v>769.3</v>
      </c>
      <c r="G2636" s="37">
        <v>37.1</v>
      </c>
      <c r="H2636" s="37">
        <v>693.3</v>
      </c>
      <c r="I2636" s="37">
        <v>163.52099999999999</v>
      </c>
      <c r="J2636" s="37">
        <v>38.5</v>
      </c>
      <c r="K2636" s="37">
        <v>-7.8</v>
      </c>
    </row>
    <row r="2637" spans="2:11">
      <c r="B2637" s="96"/>
      <c r="C2637" s="295" t="s">
        <v>854</v>
      </c>
      <c r="D2637" s="37">
        <f t="shared" si="11"/>
        <v>5417.6010000000006</v>
      </c>
      <c r="E2637" s="37">
        <v>3992.701</v>
      </c>
      <c r="F2637" s="37">
        <v>1061.4000000000001</v>
      </c>
      <c r="G2637" s="37">
        <v>45.5</v>
      </c>
      <c r="H2637" s="37">
        <v>318</v>
      </c>
      <c r="I2637" s="37">
        <v>311.82</v>
      </c>
      <c r="J2637" s="37">
        <v>22.6</v>
      </c>
      <c r="K2637" s="37">
        <v>0</v>
      </c>
    </row>
    <row r="2638" spans="2:11">
      <c r="B2638" s="96"/>
      <c r="C2638" s="296"/>
      <c r="D2638" s="37"/>
      <c r="E2638" s="37"/>
      <c r="F2638" s="37"/>
      <c r="G2638" s="37"/>
      <c r="H2638" s="37"/>
      <c r="I2638" s="37"/>
      <c r="J2638" s="37"/>
      <c r="K2638" s="37"/>
    </row>
    <row r="2639" spans="2:11">
      <c r="B2639" s="96"/>
      <c r="C2639" s="295" t="s">
        <v>855</v>
      </c>
      <c r="D2639" s="37"/>
      <c r="E2639" s="37"/>
      <c r="F2639" s="37"/>
      <c r="G2639" s="37"/>
      <c r="H2639" s="37"/>
      <c r="I2639" s="37"/>
      <c r="J2639" s="37"/>
      <c r="K2639" s="37"/>
    </row>
    <row r="2640" spans="2:11">
      <c r="B2640" s="96"/>
      <c r="C2640" s="295" t="s">
        <v>856</v>
      </c>
      <c r="D2640" s="37">
        <f t="shared" ref="D2640:D2651" si="12">SUM(E2640:H2640)</f>
        <v>12119.242</v>
      </c>
      <c r="E2640" s="37">
        <v>10277.159</v>
      </c>
      <c r="F2640" s="37">
        <v>873.6</v>
      </c>
      <c r="G2640" s="37">
        <v>104.4</v>
      </c>
      <c r="H2640" s="37">
        <v>864.08299999999997</v>
      </c>
      <c r="I2640" s="37">
        <v>103.658</v>
      </c>
      <c r="J2640" s="37">
        <v>48</v>
      </c>
      <c r="K2640" s="37">
        <v>0</v>
      </c>
    </row>
    <row r="2641" spans="2:11">
      <c r="B2641" s="96"/>
      <c r="C2641" s="295" t="s">
        <v>857</v>
      </c>
      <c r="D2641" s="37">
        <f t="shared" si="12"/>
        <v>10260.928</v>
      </c>
      <c r="E2641" s="37">
        <v>8657.5280000000002</v>
      </c>
      <c r="F2641" s="37">
        <v>1150.5999999999999</v>
      </c>
      <c r="G2641" s="37">
        <v>40.799999999999997</v>
      </c>
      <c r="H2641" s="37">
        <v>412</v>
      </c>
      <c r="I2641" s="37">
        <v>1816.5650000000001</v>
      </c>
      <c r="J2641" s="37">
        <v>34.6</v>
      </c>
      <c r="K2641" s="37">
        <v>-6.19</v>
      </c>
    </row>
    <row r="2642" spans="2:11">
      <c r="B2642" s="96"/>
      <c r="C2642" s="295" t="s">
        <v>858</v>
      </c>
      <c r="D2642" s="37">
        <f t="shared" si="12"/>
        <v>12445.647000000001</v>
      </c>
      <c r="E2642" s="37">
        <v>10080.307000000001</v>
      </c>
      <c r="F2642" s="37">
        <v>1301.9000000000001</v>
      </c>
      <c r="G2642" s="37">
        <v>102.7</v>
      </c>
      <c r="H2642" s="37">
        <v>960.74</v>
      </c>
      <c r="I2642" s="37">
        <v>99.704999999999998</v>
      </c>
      <c r="J2642" s="37">
        <v>62.9</v>
      </c>
      <c r="K2642" s="37">
        <v>-0.16600000000000001</v>
      </c>
    </row>
    <row r="2643" spans="2:11">
      <c r="B2643" s="96"/>
      <c r="C2643" s="295" t="s">
        <v>859</v>
      </c>
      <c r="D2643" s="37">
        <f t="shared" si="12"/>
        <v>50526.437000000005</v>
      </c>
      <c r="E2643" s="37">
        <v>46091.065000000002</v>
      </c>
      <c r="F2643" s="37">
        <v>2508.8000000000002</v>
      </c>
      <c r="G2643" s="37">
        <v>112.5</v>
      </c>
      <c r="H2643" s="37">
        <v>1814.0719999999999</v>
      </c>
      <c r="I2643" s="37">
        <v>3484.63</v>
      </c>
      <c r="J2643" s="37">
        <v>152.19999999999999</v>
      </c>
      <c r="K2643" s="37">
        <v>-71.420479999999998</v>
      </c>
    </row>
    <row r="2644" spans="2:11">
      <c r="B2644" s="96"/>
      <c r="C2644" s="295" t="s">
        <v>860</v>
      </c>
      <c r="D2644" s="37">
        <f t="shared" si="12"/>
        <v>9636.6035200000006</v>
      </c>
      <c r="E2644" s="37">
        <v>7794.3909999999996</v>
      </c>
      <c r="F2644" s="37">
        <v>998.5</v>
      </c>
      <c r="G2644" s="37">
        <v>89.2</v>
      </c>
      <c r="H2644" s="37">
        <v>754.51251999999999</v>
      </c>
      <c r="I2644" s="37">
        <v>412.09500000000003</v>
      </c>
      <c r="J2644" s="37">
        <v>19.3</v>
      </c>
      <c r="K2644" s="37">
        <v>0</v>
      </c>
    </row>
    <row r="2645" spans="2:11">
      <c r="B2645" s="96"/>
      <c r="C2645" s="295" t="s">
        <v>861</v>
      </c>
      <c r="D2645" s="37">
        <f t="shared" si="12"/>
        <v>126876.696</v>
      </c>
      <c r="E2645" s="37">
        <v>117669.204</v>
      </c>
      <c r="F2645" s="37">
        <v>7717.2</v>
      </c>
      <c r="G2645" s="37">
        <v>260.2</v>
      </c>
      <c r="H2645" s="37">
        <v>1230.0920000000001</v>
      </c>
      <c r="I2645" s="37">
        <v>9262.9069999999992</v>
      </c>
      <c r="J2645" s="37">
        <v>561.1</v>
      </c>
      <c r="K2645" s="37">
        <v>-75.7072</v>
      </c>
    </row>
    <row r="2646" spans="2:11">
      <c r="B2646" s="96"/>
      <c r="C2646" s="295" t="s">
        <v>862</v>
      </c>
      <c r="D2646" s="37">
        <f t="shared" si="12"/>
        <v>26278.350000000002</v>
      </c>
      <c r="E2646" s="37">
        <v>22829.65</v>
      </c>
      <c r="F2646" s="37">
        <v>2229.4</v>
      </c>
      <c r="G2646" s="37">
        <v>105.1</v>
      </c>
      <c r="H2646" s="37">
        <v>1114.2</v>
      </c>
      <c r="I2646" s="37">
        <v>1915.2429999999999</v>
      </c>
      <c r="J2646" s="37">
        <v>308.2</v>
      </c>
      <c r="K2646" s="37">
        <v>-37.824620000000003</v>
      </c>
    </row>
    <row r="2647" spans="2:11">
      <c r="B2647" s="96"/>
      <c r="C2647" s="295" t="s">
        <v>863</v>
      </c>
      <c r="D2647" s="37">
        <f t="shared" si="12"/>
        <v>21385.84</v>
      </c>
      <c r="E2647" s="37">
        <v>19377.740000000002</v>
      </c>
      <c r="F2647" s="37">
        <v>1251.5</v>
      </c>
      <c r="G2647" s="37">
        <v>84.5</v>
      </c>
      <c r="H2647" s="37">
        <v>672.1</v>
      </c>
      <c r="I2647" s="37">
        <v>338.76600000000002</v>
      </c>
      <c r="J2647" s="37">
        <v>267.60000000000002</v>
      </c>
      <c r="K2647" s="37">
        <v>-55.058999999999997</v>
      </c>
    </row>
    <row r="2648" spans="2:11">
      <c r="B2648" s="96"/>
      <c r="C2648" s="295" t="s">
        <v>864</v>
      </c>
      <c r="D2648" s="37">
        <f t="shared" si="12"/>
        <v>21631.886999999999</v>
      </c>
      <c r="E2648" s="37">
        <v>18442.886999999999</v>
      </c>
      <c r="F2648" s="37">
        <v>2151.3000000000002</v>
      </c>
      <c r="G2648" s="37">
        <v>180</v>
      </c>
      <c r="H2648" s="37">
        <v>857.7</v>
      </c>
      <c r="I2648" s="37">
        <v>1938.08</v>
      </c>
      <c r="J2648" s="37">
        <v>108.7</v>
      </c>
      <c r="K2648" s="37">
        <v>0</v>
      </c>
    </row>
    <row r="2649" spans="2:11">
      <c r="B2649" s="96"/>
      <c r="C2649" s="295" t="s">
        <v>865</v>
      </c>
      <c r="D2649" s="37">
        <f t="shared" si="12"/>
        <v>31192.832600000002</v>
      </c>
      <c r="E2649" s="37">
        <v>26896.733</v>
      </c>
      <c r="F2649" s="37">
        <v>2715.9</v>
      </c>
      <c r="G2649" s="37">
        <v>148.80000000000001</v>
      </c>
      <c r="H2649" s="37">
        <v>1431.3996000000002</v>
      </c>
      <c r="I2649" s="37">
        <v>2700.83158</v>
      </c>
      <c r="J2649" s="37">
        <v>80.7</v>
      </c>
      <c r="K2649" s="37">
        <v>-8.5304000000000002</v>
      </c>
    </row>
    <row r="2650" spans="2:11">
      <c r="B2650" s="96"/>
      <c r="C2650" s="295" t="s">
        <v>866</v>
      </c>
      <c r="D2650" s="37">
        <f t="shared" si="12"/>
        <v>7211.3059999999996</v>
      </c>
      <c r="E2650" s="37">
        <v>6022.683</v>
      </c>
      <c r="F2650" s="37">
        <v>669.5</v>
      </c>
      <c r="G2650" s="37">
        <v>28.2</v>
      </c>
      <c r="H2650" s="37">
        <v>490.923</v>
      </c>
      <c r="I2650" s="37">
        <v>172.76300000000001</v>
      </c>
      <c r="J2650" s="37">
        <v>112.5</v>
      </c>
      <c r="K2650" s="37">
        <v>-39.08032</v>
      </c>
    </row>
    <row r="2651" spans="2:11">
      <c r="B2651" s="96"/>
      <c r="C2651" s="295" t="s">
        <v>867</v>
      </c>
      <c r="D2651" s="37">
        <f t="shared" si="12"/>
        <v>8154.5209999999997</v>
      </c>
      <c r="E2651" s="37">
        <v>6674.3209999999999</v>
      </c>
      <c r="F2651" s="37">
        <v>947.6</v>
      </c>
      <c r="G2651" s="37">
        <v>73.7</v>
      </c>
      <c r="H2651" s="37">
        <v>458.9</v>
      </c>
      <c r="I2651" s="37">
        <v>1356.4159999999999</v>
      </c>
      <c r="J2651" s="37">
        <v>23.7</v>
      </c>
      <c r="K2651" s="37">
        <v>0</v>
      </c>
    </row>
    <row r="2652" spans="2:11">
      <c r="B2652" s="96"/>
      <c r="C2652" s="296"/>
      <c r="D2652" s="37"/>
      <c r="E2652" s="37"/>
      <c r="F2652" s="37"/>
      <c r="G2652" s="37"/>
      <c r="H2652" s="37"/>
      <c r="I2652" s="37"/>
      <c r="J2652" s="37"/>
      <c r="K2652" s="37"/>
    </row>
    <row r="2653" spans="2:11">
      <c r="B2653" s="96"/>
      <c r="C2653" s="295" t="s">
        <v>868</v>
      </c>
      <c r="D2653" s="37"/>
      <c r="E2653" s="37"/>
      <c r="F2653" s="37"/>
      <c r="G2653" s="37"/>
      <c r="H2653" s="37"/>
      <c r="I2653" s="37"/>
      <c r="J2653" s="37"/>
      <c r="K2653" s="37"/>
    </row>
    <row r="2654" spans="2:11">
      <c r="B2654" s="96"/>
      <c r="C2654" s="295" t="s">
        <v>869</v>
      </c>
      <c r="D2654" s="37">
        <f t="shared" ref="D2654:D2659" si="13">SUM(E2654:H2654)</f>
        <v>11737.418</v>
      </c>
      <c r="E2654" s="37">
        <v>8286.7029999999995</v>
      </c>
      <c r="F2654" s="37">
        <v>1185</v>
      </c>
      <c r="G2654" s="37">
        <v>371.9</v>
      </c>
      <c r="H2654" s="37">
        <v>1893.8150000000001</v>
      </c>
      <c r="I2654" s="37">
        <v>471.57299999999998</v>
      </c>
      <c r="J2654" s="37">
        <v>67.2</v>
      </c>
      <c r="K2654" s="37">
        <v>0</v>
      </c>
    </row>
    <row r="2655" spans="2:11">
      <c r="B2655" s="96"/>
      <c r="C2655" s="295" t="s">
        <v>870</v>
      </c>
      <c r="D2655" s="37">
        <f t="shared" si="13"/>
        <v>4763.8130000000001</v>
      </c>
      <c r="E2655" s="37">
        <v>3125.2840000000001</v>
      </c>
      <c r="F2655" s="37">
        <v>792.3</v>
      </c>
      <c r="G2655" s="37">
        <v>115.6</v>
      </c>
      <c r="H2655" s="37">
        <v>730.62900000000002</v>
      </c>
      <c r="I2655" s="37">
        <v>691.75760000000002</v>
      </c>
      <c r="J2655" s="37">
        <v>34.1</v>
      </c>
      <c r="K2655" s="37">
        <v>-0.152</v>
      </c>
    </row>
    <row r="2656" spans="2:11">
      <c r="B2656" s="96"/>
      <c r="C2656" s="295" t="s">
        <v>871</v>
      </c>
      <c r="D2656" s="37">
        <f t="shared" si="13"/>
        <v>4949.46</v>
      </c>
      <c r="E2656" s="37">
        <v>3129.35</v>
      </c>
      <c r="F2656" s="37">
        <v>482.2</v>
      </c>
      <c r="G2656" s="37">
        <v>280.89999999999998</v>
      </c>
      <c r="H2656" s="37">
        <v>1057.01</v>
      </c>
      <c r="I2656" s="37">
        <v>121.9235</v>
      </c>
      <c r="J2656" s="37">
        <v>25.4</v>
      </c>
      <c r="K2656" s="37">
        <v>-9.298</v>
      </c>
    </row>
    <row r="2657" spans="2:11">
      <c r="B2657" s="96"/>
      <c r="C2657" s="295" t="s">
        <v>872</v>
      </c>
      <c r="D2657" s="37">
        <f t="shared" si="13"/>
        <v>103137.31700000001</v>
      </c>
      <c r="E2657" s="37">
        <v>94258.399000000005</v>
      </c>
      <c r="F2657" s="37">
        <v>5589.1</v>
      </c>
      <c r="G2657" s="37">
        <v>279.89999999999998</v>
      </c>
      <c r="H2657" s="37">
        <v>3009.9180000000001</v>
      </c>
      <c r="I2657" s="37">
        <v>13287.143</v>
      </c>
      <c r="J2657" s="37">
        <v>557.70000000000005</v>
      </c>
      <c r="K2657" s="37">
        <v>-695.39084000000014</v>
      </c>
    </row>
    <row r="2658" spans="2:11">
      <c r="B2658" s="96"/>
      <c r="C2658" s="295" t="s">
        <v>873</v>
      </c>
      <c r="D2658" s="37">
        <f t="shared" si="13"/>
        <v>25384.370999999996</v>
      </c>
      <c r="E2658" s="37">
        <v>21770.797999999999</v>
      </c>
      <c r="F2658" s="37">
        <v>1748.8</v>
      </c>
      <c r="G2658" s="37">
        <v>250.6</v>
      </c>
      <c r="H2658" s="37">
        <v>1614.173</v>
      </c>
      <c r="I2658" s="37">
        <v>1882.9939999999999</v>
      </c>
      <c r="J2658" s="37">
        <v>96.4</v>
      </c>
      <c r="K2658" s="37">
        <v>-62.252000000000002</v>
      </c>
    </row>
    <row r="2659" spans="2:11">
      <c r="B2659" s="96"/>
      <c r="C2659" s="295" t="s">
        <v>874</v>
      </c>
      <c r="D2659" s="37">
        <f t="shared" si="13"/>
        <v>10583.121999999999</v>
      </c>
      <c r="E2659" s="37">
        <v>6577.2979999999998</v>
      </c>
      <c r="F2659" s="37">
        <v>901.4</v>
      </c>
      <c r="G2659" s="37">
        <v>373.9</v>
      </c>
      <c r="H2659" s="37">
        <v>2730.5239999999999</v>
      </c>
      <c r="I2659" s="37">
        <v>1358.8879999999999</v>
      </c>
      <c r="J2659" s="37">
        <v>129.30000000000001</v>
      </c>
      <c r="K2659" s="37">
        <v>0</v>
      </c>
    </row>
    <row r="2660" spans="2:11">
      <c r="B2660" s="96"/>
      <c r="C2660" s="296"/>
      <c r="D2660" s="37"/>
      <c r="E2660" s="37"/>
      <c r="F2660" s="37"/>
      <c r="G2660" s="37"/>
      <c r="H2660" s="37"/>
      <c r="I2660" s="37"/>
      <c r="J2660" s="37"/>
      <c r="K2660" s="37"/>
    </row>
    <row r="2661" spans="2:11">
      <c r="B2661" s="96"/>
      <c r="C2661" s="295" t="s">
        <v>875</v>
      </c>
      <c r="D2661" s="37"/>
      <c r="E2661" s="37"/>
      <c r="F2661" s="37"/>
      <c r="G2661" s="37"/>
      <c r="H2661" s="37"/>
      <c r="I2661" s="37"/>
      <c r="J2661" s="37"/>
      <c r="K2661" s="37"/>
    </row>
    <row r="2662" spans="2:11">
      <c r="B2662" s="96"/>
      <c r="C2662" s="295" t="s">
        <v>876</v>
      </c>
      <c r="D2662" s="37">
        <f t="shared" ref="D2662:D2672" si="14">SUM(E2662:H2662)</f>
        <v>9362.7430000000004</v>
      </c>
      <c r="E2662" s="37">
        <v>7559.3530000000001</v>
      </c>
      <c r="F2662" s="37">
        <v>1077.0999999999999</v>
      </c>
      <c r="G2662" s="37">
        <v>80.099999999999994</v>
      </c>
      <c r="H2662" s="37">
        <v>646.19000000000005</v>
      </c>
      <c r="I2662" s="37">
        <v>1585.787</v>
      </c>
      <c r="J2662" s="37">
        <v>76.599999999999994</v>
      </c>
      <c r="K2662" s="37">
        <v>-102.49099000000001</v>
      </c>
    </row>
    <row r="2663" spans="2:11">
      <c r="B2663" s="96"/>
      <c r="C2663" s="295" t="s">
        <v>877</v>
      </c>
      <c r="D2663" s="37">
        <f t="shared" si="14"/>
        <v>13733.199000000001</v>
      </c>
      <c r="E2663" s="37">
        <v>11116.541999999999</v>
      </c>
      <c r="F2663" s="37">
        <v>1581.6</v>
      </c>
      <c r="G2663" s="37">
        <v>87.5</v>
      </c>
      <c r="H2663" s="37">
        <v>947.55700000000002</v>
      </c>
      <c r="I2663" s="37">
        <v>3042.694</v>
      </c>
      <c r="J2663" s="37">
        <v>109</v>
      </c>
      <c r="K2663" s="37">
        <v>-4.0000000000000001E-3</v>
      </c>
    </row>
    <row r="2664" spans="2:11">
      <c r="B2664" s="96"/>
      <c r="C2664" s="295" t="s">
        <v>878</v>
      </c>
      <c r="D2664" s="37">
        <f t="shared" si="14"/>
        <v>20496.185999999998</v>
      </c>
      <c r="E2664" s="37">
        <v>17109.48</v>
      </c>
      <c r="F2664" s="37">
        <v>2519.1</v>
      </c>
      <c r="G2664" s="37">
        <v>150.69999999999999</v>
      </c>
      <c r="H2664" s="37">
        <v>716.90599999999995</v>
      </c>
      <c r="I2664" s="37">
        <v>3401.2040000000002</v>
      </c>
      <c r="J2664" s="37">
        <v>159.9</v>
      </c>
      <c r="K2664" s="37">
        <v>-46.842829999999999</v>
      </c>
    </row>
    <row r="2665" spans="2:11">
      <c r="B2665" s="96"/>
      <c r="C2665" s="295" t="s">
        <v>879</v>
      </c>
      <c r="D2665" s="37">
        <f t="shared" si="14"/>
        <v>16302.337</v>
      </c>
      <c r="E2665" s="37">
        <v>14032.736999999999</v>
      </c>
      <c r="F2665" s="37">
        <v>1738.3</v>
      </c>
      <c r="G2665" s="37">
        <v>95.2</v>
      </c>
      <c r="H2665" s="37">
        <v>436.1</v>
      </c>
      <c r="I2665" s="37">
        <v>969.44299999999998</v>
      </c>
      <c r="J2665" s="37">
        <v>106.5</v>
      </c>
      <c r="K2665" s="37">
        <v>-0.97470000000000001</v>
      </c>
    </row>
    <row r="2666" spans="2:11">
      <c r="B2666" s="96"/>
      <c r="C2666" s="295" t="s">
        <v>880</v>
      </c>
      <c r="D2666" s="37">
        <f t="shared" si="14"/>
        <v>7994.097999999999</v>
      </c>
      <c r="E2666" s="37">
        <v>6334.2139999999999</v>
      </c>
      <c r="F2666" s="37">
        <v>1014.9</v>
      </c>
      <c r="G2666" s="37">
        <v>46.4</v>
      </c>
      <c r="H2666" s="37">
        <v>598.58399999999995</v>
      </c>
      <c r="I2666" s="37">
        <v>2249.5</v>
      </c>
      <c r="J2666" s="37">
        <v>115.6</v>
      </c>
      <c r="K2666" s="37">
        <v>-41.243029999999997</v>
      </c>
    </row>
    <row r="2667" spans="2:11">
      <c r="B2667" s="96"/>
      <c r="C2667" s="295" t="s">
        <v>881</v>
      </c>
      <c r="D2667" s="37">
        <f t="shared" si="14"/>
        <v>22686.525999999998</v>
      </c>
      <c r="E2667" s="37">
        <v>19075.994999999999</v>
      </c>
      <c r="F2667" s="37">
        <v>2274.6999999999998</v>
      </c>
      <c r="G2667" s="37">
        <v>62.8</v>
      </c>
      <c r="H2667" s="37">
        <v>1273.0309999999999</v>
      </c>
      <c r="I2667" s="37">
        <v>655.98500000000001</v>
      </c>
      <c r="J2667" s="37">
        <v>254.6</v>
      </c>
      <c r="K2667" s="37">
        <v>-31.426649999999999</v>
      </c>
    </row>
    <row r="2668" spans="2:11">
      <c r="B2668" s="96"/>
      <c r="C2668" s="295" t="s">
        <v>882</v>
      </c>
      <c r="D2668" s="37">
        <f t="shared" si="14"/>
        <v>10610.861000000001</v>
      </c>
      <c r="E2668" s="37">
        <v>8414.2090000000007</v>
      </c>
      <c r="F2668" s="37">
        <v>1183.7</v>
      </c>
      <c r="G2668" s="37">
        <v>65.8</v>
      </c>
      <c r="H2668" s="37">
        <v>947.15200000000016</v>
      </c>
      <c r="I2668" s="37">
        <v>1343.5719999999999</v>
      </c>
      <c r="J2668" s="37">
        <v>89.9</v>
      </c>
      <c r="K2668" s="37">
        <v>0</v>
      </c>
    </row>
    <row r="2669" spans="2:11">
      <c r="B2669" s="96"/>
      <c r="C2669" s="295" t="s">
        <v>883</v>
      </c>
      <c r="D2669" s="37">
        <f t="shared" si="14"/>
        <v>140417.59900000002</v>
      </c>
      <c r="E2669" s="37">
        <v>131489.45199999999</v>
      </c>
      <c r="F2669" s="37">
        <v>4262.6000000000004</v>
      </c>
      <c r="G2669" s="37">
        <v>305.2</v>
      </c>
      <c r="H2669" s="37">
        <v>4360.3469999999998</v>
      </c>
      <c r="I2669" s="37">
        <v>13166.304470000001</v>
      </c>
      <c r="J2669" s="37">
        <v>652.6</v>
      </c>
      <c r="K2669" s="37">
        <v>-2012.9666599999998</v>
      </c>
    </row>
    <row r="2670" spans="2:11">
      <c r="B2670" s="96"/>
      <c r="C2670" s="295" t="s">
        <v>884</v>
      </c>
      <c r="D2670" s="37">
        <f t="shared" si="14"/>
        <v>10802.33217</v>
      </c>
      <c r="E2670" s="37">
        <v>9728.4920000000002</v>
      </c>
      <c r="F2670" s="37">
        <v>938.1</v>
      </c>
      <c r="G2670" s="37">
        <v>75.8</v>
      </c>
      <c r="H2670" s="37">
        <v>59.940169999999995</v>
      </c>
      <c r="I2670" s="37">
        <v>1245.7116600000002</v>
      </c>
      <c r="J2670" s="37">
        <v>69.599999999999994</v>
      </c>
      <c r="K2670" s="37">
        <v>0</v>
      </c>
    </row>
    <row r="2671" spans="2:11">
      <c r="B2671" s="96"/>
      <c r="C2671" s="295" t="s">
        <v>885</v>
      </c>
      <c r="D2671" s="37">
        <f t="shared" si="14"/>
        <v>34533.552529999994</v>
      </c>
      <c r="E2671" s="37">
        <v>29756.396000000001</v>
      </c>
      <c r="F2671" s="37">
        <v>3101.7</v>
      </c>
      <c r="G2671" s="37">
        <v>146.6</v>
      </c>
      <c r="H2671" s="37">
        <v>1528.85653</v>
      </c>
      <c r="I2671" s="37">
        <v>3338.578</v>
      </c>
      <c r="J2671" s="37">
        <v>102.2</v>
      </c>
      <c r="K2671" s="37">
        <v>0</v>
      </c>
    </row>
    <row r="2672" spans="2:11">
      <c r="B2672" s="96"/>
      <c r="C2672" s="295" t="s">
        <v>886</v>
      </c>
      <c r="D2672" s="37">
        <f t="shared" si="14"/>
        <v>19781.120440000002</v>
      </c>
      <c r="E2672" s="37">
        <v>17379.621999999999</v>
      </c>
      <c r="F2672" s="37">
        <v>1734.2</v>
      </c>
      <c r="G2672" s="37">
        <v>38.700000000000003</v>
      </c>
      <c r="H2672" s="37">
        <v>628.5984400000001</v>
      </c>
      <c r="I2672" s="37">
        <v>2999.3580000000002</v>
      </c>
      <c r="J2672" s="37">
        <v>247.2</v>
      </c>
      <c r="K2672" s="37">
        <v>0</v>
      </c>
    </row>
    <row r="2673" spans="2:11">
      <c r="B2673" s="96"/>
      <c r="C2673" s="296"/>
      <c r="D2673" s="37"/>
      <c r="E2673" s="37"/>
      <c r="F2673" s="37"/>
      <c r="G2673" s="37"/>
      <c r="H2673" s="37"/>
      <c r="I2673" s="37"/>
      <c r="J2673" s="37"/>
      <c r="K2673" s="37"/>
    </row>
    <row r="2674" spans="2:11">
      <c r="B2674" s="96"/>
      <c r="C2674" s="295" t="s">
        <v>887</v>
      </c>
      <c r="D2674" s="37"/>
      <c r="E2674" s="37"/>
      <c r="F2674" s="37"/>
      <c r="G2674" s="37"/>
      <c r="H2674" s="37"/>
      <c r="I2674" s="37"/>
      <c r="J2674" s="37"/>
      <c r="K2674" s="37"/>
    </row>
    <row r="2675" spans="2:11">
      <c r="B2675" s="96"/>
      <c r="C2675" s="295" t="s">
        <v>888</v>
      </c>
      <c r="D2675" s="37">
        <f t="shared" ref="D2675:D2692" si="15">SUM(E2675:H2675)</f>
        <v>71357.952000000005</v>
      </c>
      <c r="E2675" s="37">
        <v>59921.535000000003</v>
      </c>
      <c r="F2675" s="37">
        <v>6435</v>
      </c>
      <c r="G2675" s="37">
        <v>343.1</v>
      </c>
      <c r="H2675" s="37">
        <v>4658.317</v>
      </c>
      <c r="I2675" s="37">
        <v>1795.806</v>
      </c>
      <c r="J2675" s="37">
        <v>240.9</v>
      </c>
      <c r="K2675" s="37">
        <v>-139.03448999999998</v>
      </c>
    </row>
    <row r="2676" spans="2:11">
      <c r="B2676" s="96"/>
      <c r="C2676" s="295" t="s">
        <v>889</v>
      </c>
      <c r="D2676" s="37">
        <f t="shared" si="15"/>
        <v>12185.671999999999</v>
      </c>
      <c r="E2676" s="37">
        <v>9421.1890000000003</v>
      </c>
      <c r="F2676" s="37">
        <v>1213.5</v>
      </c>
      <c r="G2676" s="37">
        <v>151.80000000000001</v>
      </c>
      <c r="H2676" s="37">
        <v>1399.183</v>
      </c>
      <c r="I2676" s="37">
        <v>840.197</v>
      </c>
      <c r="J2676" s="37">
        <v>123</v>
      </c>
      <c r="K2676" s="37">
        <v>-6.3822999999999999</v>
      </c>
    </row>
    <row r="2677" spans="2:11">
      <c r="B2677" s="96"/>
      <c r="C2677" s="295" t="s">
        <v>890</v>
      </c>
      <c r="D2677" s="37">
        <f t="shared" si="15"/>
        <v>15871.219000000001</v>
      </c>
      <c r="E2677" s="37">
        <v>12376.678</v>
      </c>
      <c r="F2677" s="37">
        <v>1529.2</v>
      </c>
      <c r="G2677" s="37">
        <v>103.5</v>
      </c>
      <c r="H2677" s="37">
        <v>1861.8409999999999</v>
      </c>
      <c r="I2677" s="37">
        <v>394.48599999999999</v>
      </c>
      <c r="J2677" s="37">
        <v>39.5</v>
      </c>
      <c r="K2677" s="37">
        <v>-8.6999999999999994E-2</v>
      </c>
    </row>
    <row r="2678" spans="2:11">
      <c r="B2678" s="96"/>
      <c r="C2678" s="295" t="s">
        <v>891</v>
      </c>
      <c r="D2678" s="37">
        <f t="shared" si="15"/>
        <v>63609.810999999994</v>
      </c>
      <c r="E2678" s="37">
        <v>55517.955999999998</v>
      </c>
      <c r="F2678" s="37">
        <v>4731.8999999999996</v>
      </c>
      <c r="G2678" s="37">
        <v>312.7</v>
      </c>
      <c r="H2678" s="37">
        <v>3047.2550000000001</v>
      </c>
      <c r="I2678" s="37">
        <v>5925.49</v>
      </c>
      <c r="J2678" s="37">
        <v>454.2</v>
      </c>
      <c r="K2678" s="37">
        <v>-348.43786</v>
      </c>
    </row>
    <row r="2679" spans="2:11">
      <c r="B2679" s="96"/>
      <c r="C2679" s="295" t="s">
        <v>892</v>
      </c>
      <c r="D2679" s="37">
        <f t="shared" si="15"/>
        <v>9289.8279999999995</v>
      </c>
      <c r="E2679" s="37">
        <v>8022.2280000000001</v>
      </c>
      <c r="F2679" s="37">
        <v>987.9</v>
      </c>
      <c r="G2679" s="37">
        <v>9.9</v>
      </c>
      <c r="H2679" s="37">
        <v>269.8</v>
      </c>
      <c r="I2679" s="37">
        <v>112.996</v>
      </c>
      <c r="J2679" s="37">
        <v>73.3</v>
      </c>
      <c r="K2679" s="37">
        <v>0</v>
      </c>
    </row>
    <row r="2680" spans="2:11">
      <c r="B2680" s="96"/>
      <c r="C2680" s="295" t="s">
        <v>893</v>
      </c>
      <c r="D2680" s="37">
        <f t="shared" si="15"/>
        <v>5990.2567300000001</v>
      </c>
      <c r="E2680" s="37">
        <v>4236.5919999999996</v>
      </c>
      <c r="F2680" s="37">
        <v>706.8</v>
      </c>
      <c r="G2680" s="37">
        <v>171.1</v>
      </c>
      <c r="H2680" s="37">
        <v>875.76472999999987</v>
      </c>
      <c r="I2680" s="37">
        <v>596.755</v>
      </c>
      <c r="J2680" s="37">
        <v>44.7</v>
      </c>
      <c r="K2680" s="37">
        <v>0</v>
      </c>
    </row>
    <row r="2681" spans="2:11">
      <c r="B2681" s="96"/>
      <c r="C2681" s="295" t="s">
        <v>894</v>
      </c>
      <c r="D2681" s="37">
        <f t="shared" si="15"/>
        <v>36312.754000000001</v>
      </c>
      <c r="E2681" s="37">
        <v>32058.743999999999</v>
      </c>
      <c r="F2681" s="37">
        <v>2350.5</v>
      </c>
      <c r="G2681" s="37">
        <v>109.1</v>
      </c>
      <c r="H2681" s="37">
        <v>1794.41</v>
      </c>
      <c r="I2681" s="37">
        <v>827.75800000000004</v>
      </c>
      <c r="J2681" s="37">
        <v>212.4</v>
      </c>
      <c r="K2681" s="37">
        <v>-7.4470000000000001</v>
      </c>
    </row>
    <row r="2682" spans="2:11">
      <c r="B2682" s="96"/>
      <c r="C2682" s="295" t="s">
        <v>895</v>
      </c>
      <c r="D2682" s="37">
        <f t="shared" si="15"/>
        <v>7979.8621200000007</v>
      </c>
      <c r="E2682" s="37">
        <v>6679.1620000000003</v>
      </c>
      <c r="F2682" s="37">
        <v>914.1</v>
      </c>
      <c r="G2682" s="37">
        <v>31.2</v>
      </c>
      <c r="H2682" s="37">
        <v>355.40012000000002</v>
      </c>
      <c r="I2682" s="37">
        <v>75.444000000000003</v>
      </c>
      <c r="J2682" s="37">
        <v>37.799999999999997</v>
      </c>
      <c r="K2682" s="37">
        <v>-7.5010000000000003</v>
      </c>
    </row>
    <row r="2683" spans="2:11">
      <c r="B2683" s="96"/>
      <c r="C2683" s="295" t="s">
        <v>896</v>
      </c>
      <c r="D2683" s="37">
        <f t="shared" si="15"/>
        <v>419335.64300000004</v>
      </c>
      <c r="E2683" s="37">
        <v>405787.61800000002</v>
      </c>
      <c r="F2683" s="37">
        <v>6969.3</v>
      </c>
      <c r="G2683" s="37">
        <v>154.69999999999999</v>
      </c>
      <c r="H2683" s="37">
        <v>6424.0249999999996</v>
      </c>
      <c r="I2683" s="37">
        <v>67695.952000000005</v>
      </c>
      <c r="J2683" s="37">
        <v>5271.3</v>
      </c>
      <c r="K2683" s="37">
        <v>-3804.7196100000006</v>
      </c>
    </row>
    <row r="2684" spans="2:11">
      <c r="B2684" s="96"/>
      <c r="C2684" s="295" t="s">
        <v>897</v>
      </c>
      <c r="D2684" s="37">
        <f t="shared" si="15"/>
        <v>34387.921999999999</v>
      </c>
      <c r="E2684" s="37">
        <v>29563.652999999998</v>
      </c>
      <c r="F2684" s="37">
        <v>2818</v>
      </c>
      <c r="G2684" s="37">
        <v>195.3</v>
      </c>
      <c r="H2684" s="37">
        <v>1810.9690000000001</v>
      </c>
      <c r="I2684" s="37">
        <v>1470.741</v>
      </c>
      <c r="J2684" s="37">
        <v>268.7</v>
      </c>
      <c r="K2684" s="37">
        <v>-51.681370000000001</v>
      </c>
    </row>
    <row r="2685" spans="2:11">
      <c r="B2685" s="96"/>
      <c r="C2685" s="295" t="s">
        <v>898</v>
      </c>
      <c r="D2685" s="37">
        <f t="shared" si="15"/>
        <v>36571.086400000007</v>
      </c>
      <c r="E2685" s="37">
        <v>33166.480000000003</v>
      </c>
      <c r="F2685" s="37">
        <v>2262.5</v>
      </c>
      <c r="G2685" s="37">
        <v>88.9</v>
      </c>
      <c r="H2685" s="37">
        <v>1053.2063999999998</v>
      </c>
      <c r="I2685" s="37">
        <v>1132.6510000000001</v>
      </c>
      <c r="J2685" s="37">
        <v>294</v>
      </c>
      <c r="K2685" s="37">
        <v>-212.15204999999997</v>
      </c>
    </row>
    <row r="2686" spans="2:11">
      <c r="B2686" s="96"/>
      <c r="C2686" s="295" t="s">
        <v>899</v>
      </c>
      <c r="D2686" s="37">
        <f t="shared" si="15"/>
        <v>32757.752</v>
      </c>
      <c r="E2686" s="37">
        <v>27782.583999999999</v>
      </c>
      <c r="F2686" s="37">
        <v>2619.1999999999998</v>
      </c>
      <c r="G2686" s="37">
        <v>195.3</v>
      </c>
      <c r="H2686" s="37">
        <v>2160.6680000000001</v>
      </c>
      <c r="I2686" s="37">
        <v>444.04300000000001</v>
      </c>
      <c r="J2686" s="37">
        <v>38.4</v>
      </c>
      <c r="K2686" s="37">
        <v>-35.558340000000001</v>
      </c>
    </row>
    <row r="2687" spans="2:11">
      <c r="B2687" s="96"/>
      <c r="C2687" s="295" t="s">
        <v>900</v>
      </c>
      <c r="D2687" s="37">
        <f t="shared" si="15"/>
        <v>20191.918000000001</v>
      </c>
      <c r="E2687" s="37">
        <v>17782.105</v>
      </c>
      <c r="F2687" s="37">
        <v>1269.4000000000001</v>
      </c>
      <c r="G2687" s="37">
        <v>69.5</v>
      </c>
      <c r="H2687" s="37">
        <v>1070.913</v>
      </c>
      <c r="I2687" s="37">
        <v>2516.424</v>
      </c>
      <c r="J2687" s="37">
        <v>89.1</v>
      </c>
      <c r="K2687" s="37">
        <v>0</v>
      </c>
    </row>
    <row r="2688" spans="2:11">
      <c r="B2688" s="96"/>
      <c r="C2688" s="295" t="s">
        <v>901</v>
      </c>
      <c r="D2688" s="37">
        <f t="shared" si="15"/>
        <v>22467.033999999996</v>
      </c>
      <c r="E2688" s="37">
        <v>20030.117999999999</v>
      </c>
      <c r="F2688" s="37">
        <v>1811.6</v>
      </c>
      <c r="G2688" s="37">
        <v>43</v>
      </c>
      <c r="H2688" s="37">
        <v>582.31600000000003</v>
      </c>
      <c r="I2688" s="37">
        <v>835.67700000000002</v>
      </c>
      <c r="J2688" s="37">
        <v>391.5</v>
      </c>
      <c r="K2688" s="37">
        <v>-0.10956999999999999</v>
      </c>
    </row>
    <row r="2689" spans="2:11">
      <c r="B2689" s="96"/>
      <c r="C2689" s="295" t="s">
        <v>902</v>
      </c>
      <c r="D2689" s="37">
        <f t="shared" si="15"/>
        <v>11205.841</v>
      </c>
      <c r="E2689" s="37">
        <v>8976.8449999999993</v>
      </c>
      <c r="F2689" s="37">
        <v>1229.0999999999999</v>
      </c>
      <c r="G2689" s="37">
        <v>71.2</v>
      </c>
      <c r="H2689" s="37">
        <v>928.69600000000003</v>
      </c>
      <c r="I2689" s="37">
        <v>1062.7080000000001</v>
      </c>
      <c r="J2689" s="37">
        <v>48.4</v>
      </c>
      <c r="K2689" s="37">
        <v>-6.0000000000000001E-3</v>
      </c>
    </row>
    <row r="2690" spans="2:11">
      <c r="B2690" s="96"/>
      <c r="C2690" s="295" t="s">
        <v>903</v>
      </c>
      <c r="D2690" s="37">
        <f t="shared" si="15"/>
        <v>15107.762999999999</v>
      </c>
      <c r="E2690" s="37">
        <v>13099.862999999999</v>
      </c>
      <c r="F2690" s="37">
        <v>1001</v>
      </c>
      <c r="G2690" s="37">
        <v>55.6</v>
      </c>
      <c r="H2690" s="37">
        <v>951.3</v>
      </c>
      <c r="I2690" s="37">
        <v>1949.1506999999999</v>
      </c>
      <c r="J2690" s="37">
        <v>260.10000000000002</v>
      </c>
      <c r="K2690" s="37">
        <v>-2.1618499999999998</v>
      </c>
    </row>
    <row r="2691" spans="2:11">
      <c r="B2691" s="96"/>
      <c r="C2691" s="295" t="s">
        <v>904</v>
      </c>
      <c r="D2691" s="37">
        <f t="shared" si="15"/>
        <v>8832.259</v>
      </c>
      <c r="E2691" s="37">
        <v>7469.5590000000002</v>
      </c>
      <c r="F2691" s="37">
        <v>318.8</v>
      </c>
      <c r="G2691" s="37">
        <v>179.2</v>
      </c>
      <c r="H2691" s="37">
        <v>864.7</v>
      </c>
      <c r="I2691" s="37">
        <v>462.49159999999995</v>
      </c>
      <c r="J2691" s="37">
        <v>104.8</v>
      </c>
      <c r="K2691" s="37">
        <v>-3.40835</v>
      </c>
    </row>
    <row r="2692" spans="2:11">
      <c r="B2692" s="96"/>
      <c r="C2692" s="295" t="s">
        <v>905</v>
      </c>
      <c r="D2692" s="37">
        <f t="shared" si="15"/>
        <v>12653.86</v>
      </c>
      <c r="E2692" s="37">
        <v>11476.86</v>
      </c>
      <c r="F2692" s="37">
        <v>747.1</v>
      </c>
      <c r="G2692" s="37">
        <v>30.5</v>
      </c>
      <c r="H2692" s="37">
        <v>399.4</v>
      </c>
      <c r="I2692" s="37">
        <v>984.61500000000001</v>
      </c>
      <c r="J2692" s="37">
        <v>101.6</v>
      </c>
      <c r="K2692" s="37">
        <v>-52.888669999999998</v>
      </c>
    </row>
    <row r="2693" spans="2:11">
      <c r="B2693" s="96"/>
      <c r="C2693" s="296"/>
      <c r="D2693" s="37"/>
      <c r="E2693" s="37"/>
      <c r="F2693" s="37"/>
      <c r="G2693" s="37"/>
      <c r="H2693" s="37"/>
      <c r="I2693" s="37"/>
      <c r="J2693" s="37"/>
      <c r="K2693" s="37"/>
    </row>
    <row r="2694" spans="2:11">
      <c r="B2694" s="96"/>
      <c r="C2694" s="295" t="s">
        <v>906</v>
      </c>
      <c r="D2694" s="37"/>
      <c r="E2694" s="37"/>
      <c r="F2694" s="37"/>
      <c r="G2694" s="37"/>
      <c r="H2694" s="37"/>
      <c r="I2694" s="37"/>
      <c r="J2694" s="37"/>
      <c r="K2694" s="37"/>
    </row>
    <row r="2695" spans="2:11">
      <c r="B2695" s="96"/>
      <c r="C2695" s="295" t="s">
        <v>907</v>
      </c>
      <c r="D2695" s="37">
        <f t="shared" ref="D2695:D2701" si="16">SUM(E2695:H2695)</f>
        <v>11678.351839999999</v>
      </c>
      <c r="E2695" s="37">
        <v>9597.9959999999992</v>
      </c>
      <c r="F2695" s="37">
        <v>1213.0999999999999</v>
      </c>
      <c r="G2695" s="37">
        <v>91.8</v>
      </c>
      <c r="H2695" s="37">
        <v>775.45584000000008</v>
      </c>
      <c r="I2695" s="37">
        <v>205.971</v>
      </c>
      <c r="J2695" s="37">
        <v>73</v>
      </c>
      <c r="K2695" s="37">
        <v>0</v>
      </c>
    </row>
    <row r="2696" spans="2:11">
      <c r="B2696" s="96"/>
      <c r="C2696" s="295" t="s">
        <v>908</v>
      </c>
      <c r="D2696" s="37">
        <f t="shared" si="16"/>
        <v>34730.819000000003</v>
      </c>
      <c r="E2696" s="37">
        <v>30537.221000000001</v>
      </c>
      <c r="F2696" s="37">
        <v>2331.1</v>
      </c>
      <c r="G2696" s="37">
        <v>135.80000000000001</v>
      </c>
      <c r="H2696" s="37">
        <v>1726.6980000000001</v>
      </c>
      <c r="I2696" s="37">
        <v>934.43600000000004</v>
      </c>
      <c r="J2696" s="37">
        <v>212.4</v>
      </c>
      <c r="K2696" s="37">
        <v>-48.229790000000001</v>
      </c>
    </row>
    <row r="2697" spans="2:11">
      <c r="B2697" s="96"/>
      <c r="C2697" s="295" t="s">
        <v>909</v>
      </c>
      <c r="D2697" s="37">
        <f t="shared" si="16"/>
        <v>23250.704999999998</v>
      </c>
      <c r="E2697" s="37">
        <v>19487.669000000002</v>
      </c>
      <c r="F2697" s="37">
        <v>1948.8</v>
      </c>
      <c r="G2697" s="37">
        <v>183.6</v>
      </c>
      <c r="H2697" s="37">
        <v>1630.636</v>
      </c>
      <c r="I2697" s="37">
        <v>867.76700000000005</v>
      </c>
      <c r="J2697" s="37">
        <v>192.5</v>
      </c>
      <c r="K2697" s="37">
        <v>0</v>
      </c>
    </row>
    <row r="2698" spans="2:11">
      <c r="B2698" s="96"/>
      <c r="C2698" s="295" t="s">
        <v>910</v>
      </c>
      <c r="D2698" s="37">
        <f t="shared" si="16"/>
        <v>12864.291000000001</v>
      </c>
      <c r="E2698" s="37">
        <v>10601.441000000001</v>
      </c>
      <c r="F2698" s="37">
        <v>1245</v>
      </c>
      <c r="G2698" s="37">
        <v>180.4</v>
      </c>
      <c r="H2698" s="37">
        <v>837.45</v>
      </c>
      <c r="I2698" s="37">
        <v>1525.2431999999999</v>
      </c>
      <c r="J2698" s="37">
        <v>79.8</v>
      </c>
      <c r="K2698" s="37">
        <v>-6.5540000000000003</v>
      </c>
    </row>
    <row r="2699" spans="2:11">
      <c r="B2699" s="96"/>
      <c r="C2699" s="295" t="s">
        <v>911</v>
      </c>
      <c r="D2699" s="37">
        <f t="shared" si="16"/>
        <v>71729.419999999984</v>
      </c>
      <c r="E2699" s="37">
        <v>66442.475999999995</v>
      </c>
      <c r="F2699" s="37">
        <v>3447.5</v>
      </c>
      <c r="G2699" s="37">
        <v>225.4</v>
      </c>
      <c r="H2699" s="37">
        <v>1614.0440000000001</v>
      </c>
      <c r="I2699" s="37">
        <v>3202.09</v>
      </c>
      <c r="J2699" s="37">
        <v>776.2</v>
      </c>
      <c r="K2699" s="37">
        <v>-0.15125</v>
      </c>
    </row>
    <row r="2700" spans="2:11">
      <c r="B2700" s="96"/>
      <c r="C2700" s="295" t="s">
        <v>912</v>
      </c>
      <c r="D2700" s="37">
        <f t="shared" si="16"/>
        <v>16736.064999999999</v>
      </c>
      <c r="E2700" s="37">
        <v>13515.938</v>
      </c>
      <c r="F2700" s="37">
        <v>1352.5</v>
      </c>
      <c r="G2700" s="37">
        <v>111.8</v>
      </c>
      <c r="H2700" s="37">
        <v>1755.827</v>
      </c>
      <c r="I2700" s="37">
        <v>233.97</v>
      </c>
      <c r="J2700" s="37">
        <v>52.5</v>
      </c>
      <c r="K2700" s="37">
        <v>-2.931</v>
      </c>
    </row>
    <row r="2701" spans="2:11">
      <c r="B2701" s="96"/>
      <c r="C2701" s="295" t="s">
        <v>913</v>
      </c>
      <c r="D2701" s="37">
        <f t="shared" si="16"/>
        <v>7187.2209999999995</v>
      </c>
      <c r="E2701" s="37">
        <v>5767.99</v>
      </c>
      <c r="F2701" s="37">
        <v>1011.8</v>
      </c>
      <c r="G2701" s="37">
        <v>47.5</v>
      </c>
      <c r="H2701" s="37">
        <v>359.93099999999998</v>
      </c>
      <c r="I2701" s="37">
        <v>135.35499999999999</v>
      </c>
      <c r="J2701" s="37">
        <v>37.6</v>
      </c>
      <c r="K2701" s="37">
        <v>-40.594999999999999</v>
      </c>
    </row>
    <row r="2702" spans="2:11">
      <c r="B2702" s="96"/>
      <c r="C2702" s="296"/>
      <c r="D2702" s="37"/>
      <c r="E2702" s="37"/>
      <c r="F2702" s="37"/>
      <c r="G2702" s="37"/>
      <c r="H2702" s="37"/>
      <c r="I2702" s="37"/>
      <c r="J2702" s="37"/>
      <c r="K2702" s="37"/>
    </row>
    <row r="2703" spans="2:11">
      <c r="B2703" s="96"/>
      <c r="C2703" s="295" t="s">
        <v>914</v>
      </c>
      <c r="D2703" s="37"/>
      <c r="E2703" s="37"/>
      <c r="F2703" s="37"/>
      <c r="G2703" s="37"/>
      <c r="H2703" s="37"/>
      <c r="I2703" s="37"/>
      <c r="J2703" s="37"/>
      <c r="K2703" s="37"/>
    </row>
    <row r="2704" spans="2:11">
      <c r="B2704" s="96"/>
      <c r="C2704" s="295" t="s">
        <v>915</v>
      </c>
      <c r="D2704" s="37">
        <f t="shared" ref="D2704:D2711" si="17">SUM(E2704:H2704)</f>
        <v>8613.9339999999993</v>
      </c>
      <c r="E2704" s="37">
        <v>6991.634</v>
      </c>
      <c r="F2704" s="37">
        <v>786</v>
      </c>
      <c r="G2704" s="37">
        <v>102.5</v>
      </c>
      <c r="H2704" s="37">
        <v>733.8</v>
      </c>
      <c r="I2704" s="37">
        <v>178.43199999999999</v>
      </c>
      <c r="J2704" s="37">
        <v>66.7</v>
      </c>
      <c r="K2704" s="37">
        <v>0</v>
      </c>
    </row>
    <row r="2705" spans="2:11">
      <c r="B2705" s="96"/>
      <c r="C2705" s="295" t="s">
        <v>759</v>
      </c>
      <c r="D2705" s="37">
        <f t="shared" si="17"/>
        <v>14234.729000000001</v>
      </c>
      <c r="E2705" s="37">
        <v>11935.04</v>
      </c>
      <c r="F2705" s="37">
        <v>1083</v>
      </c>
      <c r="G2705" s="37">
        <v>148.4</v>
      </c>
      <c r="H2705" s="37">
        <v>1068.289</v>
      </c>
      <c r="I2705" s="37">
        <v>884.44399999999996</v>
      </c>
      <c r="J2705" s="37">
        <v>266.5</v>
      </c>
      <c r="K2705" s="37">
        <v>-1.04</v>
      </c>
    </row>
    <row r="2706" spans="2:11">
      <c r="B2706" s="96"/>
      <c r="C2706" s="295" t="s">
        <v>916</v>
      </c>
      <c r="D2706" s="37">
        <f t="shared" si="17"/>
        <v>13619.806999999999</v>
      </c>
      <c r="E2706" s="37">
        <v>11249.630999999999</v>
      </c>
      <c r="F2706" s="37">
        <v>1463.6</v>
      </c>
      <c r="G2706" s="37">
        <v>141.80000000000001</v>
      </c>
      <c r="H2706" s="37">
        <v>764.77599999999995</v>
      </c>
      <c r="I2706" s="37">
        <v>1537.1279999999999</v>
      </c>
      <c r="J2706" s="37">
        <v>35.4</v>
      </c>
      <c r="K2706" s="37">
        <v>-127.58978999999999</v>
      </c>
    </row>
    <row r="2707" spans="2:11">
      <c r="B2707" s="96"/>
      <c r="C2707" s="295" t="s">
        <v>917</v>
      </c>
      <c r="D2707" s="37">
        <f t="shared" si="17"/>
        <v>11963.713</v>
      </c>
      <c r="E2707" s="37">
        <v>9544.6049999999996</v>
      </c>
      <c r="F2707" s="37">
        <v>974.3</v>
      </c>
      <c r="G2707" s="37">
        <v>161.6</v>
      </c>
      <c r="H2707" s="37">
        <v>1283.2080000000001</v>
      </c>
      <c r="I2707" s="37">
        <v>538.00443999999993</v>
      </c>
      <c r="J2707" s="37">
        <v>141.1</v>
      </c>
      <c r="K2707" s="37">
        <v>0</v>
      </c>
    </row>
    <row r="2708" spans="2:11">
      <c r="B2708" s="96"/>
      <c r="C2708" s="295" t="s">
        <v>918</v>
      </c>
      <c r="D2708" s="37">
        <f t="shared" si="17"/>
        <v>8330.6660000000011</v>
      </c>
      <c r="E2708" s="37">
        <v>5385.6670000000004</v>
      </c>
      <c r="F2708" s="37">
        <v>1183.9000000000001</v>
      </c>
      <c r="G2708" s="37">
        <v>264.2</v>
      </c>
      <c r="H2708" s="37">
        <v>1496.8989999999999</v>
      </c>
      <c r="I2708" s="37">
        <v>482.28100000000001</v>
      </c>
      <c r="J2708" s="37">
        <v>81.599999999999994</v>
      </c>
      <c r="K2708" s="37">
        <v>-32.07978</v>
      </c>
    </row>
    <row r="2709" spans="2:11">
      <c r="B2709" s="96"/>
      <c r="C2709" s="295" t="s">
        <v>919</v>
      </c>
      <c r="D2709" s="37">
        <f t="shared" si="17"/>
        <v>170809.71100000001</v>
      </c>
      <c r="E2709" s="37">
        <v>159096.65900000001</v>
      </c>
      <c r="F2709" s="37">
        <v>7520.3</v>
      </c>
      <c r="G2709" s="37">
        <v>285</v>
      </c>
      <c r="H2709" s="37">
        <v>3907.752</v>
      </c>
      <c r="I2709" s="37">
        <v>18463.476999999999</v>
      </c>
      <c r="J2709" s="37">
        <v>1214.8</v>
      </c>
      <c r="K2709" s="37">
        <v>-638.72401000000002</v>
      </c>
    </row>
    <row r="2710" spans="2:11">
      <c r="B2710" s="96"/>
      <c r="C2710" s="295" t="s">
        <v>920</v>
      </c>
      <c r="D2710" s="37">
        <f t="shared" si="17"/>
        <v>11970.75</v>
      </c>
      <c r="E2710" s="37">
        <v>9631.25</v>
      </c>
      <c r="F2710" s="37">
        <v>1113.9000000000001</v>
      </c>
      <c r="G2710" s="37">
        <v>144.5</v>
      </c>
      <c r="H2710" s="37">
        <v>1081.0999999999999</v>
      </c>
      <c r="I2710" s="37">
        <v>949.60400000000004</v>
      </c>
      <c r="J2710" s="37">
        <v>163.80000000000001</v>
      </c>
      <c r="K2710" s="37">
        <v>0</v>
      </c>
    </row>
    <row r="2711" spans="2:11">
      <c r="B2711" s="96"/>
      <c r="C2711" s="295" t="s">
        <v>921</v>
      </c>
      <c r="D2711" s="37">
        <f t="shared" si="17"/>
        <v>6588.4230000000007</v>
      </c>
      <c r="E2711" s="37">
        <v>4997.5309999999999</v>
      </c>
      <c r="F2711" s="37">
        <v>648.79999999999995</v>
      </c>
      <c r="G2711" s="37">
        <v>106.3</v>
      </c>
      <c r="H2711" s="37">
        <v>835.79200000000003</v>
      </c>
      <c r="I2711" s="37">
        <v>144.142</v>
      </c>
      <c r="J2711" s="37">
        <v>87.5</v>
      </c>
      <c r="K2711" s="37">
        <v>-3.11354</v>
      </c>
    </row>
    <row r="2712" spans="2:11">
      <c r="B2712" s="96"/>
      <c r="C2712" s="296"/>
      <c r="D2712" s="37"/>
      <c r="E2712" s="37"/>
      <c r="F2712" s="37"/>
      <c r="G2712" s="37"/>
      <c r="H2712" s="37"/>
      <c r="I2712" s="37"/>
      <c r="J2712" s="37"/>
      <c r="K2712" s="37"/>
    </row>
    <row r="2713" spans="2:11">
      <c r="B2713" s="96"/>
      <c r="C2713" s="295" t="s">
        <v>922</v>
      </c>
      <c r="D2713" s="37"/>
      <c r="E2713" s="37"/>
      <c r="F2713" s="37"/>
      <c r="G2713" s="37"/>
      <c r="H2713" s="37"/>
      <c r="I2713" s="37"/>
      <c r="J2713" s="37"/>
      <c r="K2713" s="37"/>
    </row>
    <row r="2714" spans="2:11">
      <c r="B2714" s="96"/>
      <c r="C2714" s="295" t="s">
        <v>923</v>
      </c>
      <c r="D2714" s="37">
        <f t="shared" ref="D2714:D2720" si="18">SUM(E2714:H2714)</f>
        <v>8362.2653599999994</v>
      </c>
      <c r="E2714" s="37">
        <v>6895.9629999999997</v>
      </c>
      <c r="F2714" s="37">
        <v>756.7</v>
      </c>
      <c r="G2714" s="37">
        <v>74.400000000000006</v>
      </c>
      <c r="H2714" s="37">
        <v>635.20236</v>
      </c>
      <c r="I2714" s="37">
        <v>571.33399999999995</v>
      </c>
      <c r="J2714" s="37">
        <v>21.2</v>
      </c>
      <c r="K2714" s="37">
        <v>0</v>
      </c>
    </row>
    <row r="2715" spans="2:11">
      <c r="B2715" s="96"/>
      <c r="C2715" s="295" t="s">
        <v>924</v>
      </c>
      <c r="D2715" s="37">
        <f t="shared" si="18"/>
        <v>16022.823</v>
      </c>
      <c r="E2715" s="37">
        <v>13111.936</v>
      </c>
      <c r="F2715" s="37">
        <v>1521.3</v>
      </c>
      <c r="G2715" s="37">
        <v>136.19999999999999</v>
      </c>
      <c r="H2715" s="37">
        <v>1253.3869999999999</v>
      </c>
      <c r="I2715" s="37">
        <v>835.86249999999995</v>
      </c>
      <c r="J2715" s="37">
        <v>122.9</v>
      </c>
      <c r="K2715" s="37">
        <v>-45.407700000000006</v>
      </c>
    </row>
    <row r="2716" spans="2:11">
      <c r="B2716" s="96"/>
      <c r="C2716" s="295" t="s">
        <v>925</v>
      </c>
      <c r="D2716" s="37">
        <f t="shared" si="18"/>
        <v>37785.625000000007</v>
      </c>
      <c r="E2716" s="37">
        <v>32435.437000000002</v>
      </c>
      <c r="F2716" s="37">
        <v>2981.5</v>
      </c>
      <c r="G2716" s="37">
        <v>142.4</v>
      </c>
      <c r="H2716" s="37">
        <v>2226.288</v>
      </c>
      <c r="I2716" s="37">
        <v>1302.213</v>
      </c>
      <c r="J2716" s="37">
        <v>54.7</v>
      </c>
      <c r="K2716" s="37">
        <v>-110.95322999999999</v>
      </c>
    </row>
    <row r="2717" spans="2:11">
      <c r="B2717" s="96"/>
      <c r="C2717" s="295" t="s">
        <v>926</v>
      </c>
      <c r="D2717" s="37">
        <f t="shared" si="18"/>
        <v>13307.919</v>
      </c>
      <c r="E2717" s="37">
        <v>10974.218999999999</v>
      </c>
      <c r="F2717" s="37">
        <v>1064.9000000000001</v>
      </c>
      <c r="G2717" s="37">
        <v>134.1</v>
      </c>
      <c r="H2717" s="37">
        <v>1134.7</v>
      </c>
      <c r="I2717" s="37">
        <v>498.76299999999998</v>
      </c>
      <c r="J2717" s="37">
        <v>89.1</v>
      </c>
      <c r="K2717" s="37">
        <v>-91.246979999999994</v>
      </c>
    </row>
    <row r="2718" spans="2:11">
      <c r="B2718" s="96"/>
      <c r="C2718" s="295" t="s">
        <v>927</v>
      </c>
      <c r="D2718" s="37">
        <f t="shared" si="18"/>
        <v>66704.672000000006</v>
      </c>
      <c r="E2718" s="37">
        <v>60359.972000000002</v>
      </c>
      <c r="F2718" s="37">
        <v>4392.3</v>
      </c>
      <c r="G2718" s="37">
        <v>230</v>
      </c>
      <c r="H2718" s="37">
        <v>1722.4</v>
      </c>
      <c r="I2718" s="37">
        <v>3944.7930000000001</v>
      </c>
      <c r="J2718" s="37">
        <v>401.8</v>
      </c>
      <c r="K2718" s="37">
        <v>-16.741589999999999</v>
      </c>
    </row>
    <row r="2719" spans="2:11">
      <c r="B2719" s="96"/>
      <c r="C2719" s="295" t="s">
        <v>928</v>
      </c>
      <c r="D2719" s="37">
        <f t="shared" si="18"/>
        <v>9734.8549999999996</v>
      </c>
      <c r="E2719" s="37">
        <v>7724.799</v>
      </c>
      <c r="F2719" s="37">
        <v>982.2</v>
      </c>
      <c r="G2719" s="37">
        <v>131.6</v>
      </c>
      <c r="H2719" s="37">
        <v>896.25599999999997</v>
      </c>
      <c r="I2719" s="37">
        <v>601.84100000000001</v>
      </c>
      <c r="J2719" s="37">
        <v>77.8</v>
      </c>
      <c r="K2719" s="37">
        <v>-138.608</v>
      </c>
    </row>
    <row r="2720" spans="2:11">
      <c r="B2720" s="96"/>
      <c r="C2720" s="295" t="s">
        <v>929</v>
      </c>
      <c r="D2720" s="37">
        <f t="shared" si="18"/>
        <v>21839.052</v>
      </c>
      <c r="E2720" s="37">
        <v>19394.201000000001</v>
      </c>
      <c r="F2720" s="37">
        <v>1643.8</v>
      </c>
      <c r="G2720" s="37">
        <v>129.6</v>
      </c>
      <c r="H2720" s="37">
        <v>671.45100000000002</v>
      </c>
      <c r="I2720" s="37">
        <v>2131.855</v>
      </c>
      <c r="J2720" s="37">
        <v>116.8</v>
      </c>
      <c r="K2720" s="37">
        <v>-8.1191499999999994</v>
      </c>
    </row>
    <row r="2721" spans="2:11">
      <c r="B2721" s="96"/>
      <c r="C2721" s="296"/>
      <c r="D2721" s="37"/>
      <c r="E2721" s="37"/>
      <c r="F2721" s="37"/>
      <c r="G2721" s="37"/>
      <c r="H2721" s="37"/>
      <c r="I2721" s="37"/>
      <c r="J2721" s="37"/>
      <c r="K2721" s="37"/>
    </row>
    <row r="2722" spans="2:11">
      <c r="B2722" s="96"/>
      <c r="C2722" s="295" t="s">
        <v>930</v>
      </c>
      <c r="D2722" s="37"/>
      <c r="E2722" s="37"/>
      <c r="F2722" s="37"/>
      <c r="G2722" s="37"/>
      <c r="H2722" s="37"/>
      <c r="I2722" s="37"/>
      <c r="J2722" s="37"/>
      <c r="K2722" s="37"/>
    </row>
    <row r="2723" spans="2:11">
      <c r="B2723" s="96"/>
      <c r="C2723" s="295" t="s">
        <v>931</v>
      </c>
      <c r="D2723" s="37">
        <f t="shared" ref="D2723:D2726" si="19">SUM(E2723:H2723)</f>
        <v>25018.967000000001</v>
      </c>
      <c r="E2723" s="37">
        <v>20544.766</v>
      </c>
      <c r="F2723" s="37">
        <v>2845.7</v>
      </c>
      <c r="G2723" s="37">
        <v>312.2</v>
      </c>
      <c r="H2723" s="37">
        <v>1316.3009999999999</v>
      </c>
      <c r="I2723" s="37">
        <v>5069.7160000000003</v>
      </c>
      <c r="J2723" s="37">
        <v>185.4</v>
      </c>
      <c r="K2723" s="37">
        <v>-35.959660000000007</v>
      </c>
    </row>
    <row r="2724" spans="2:11">
      <c r="B2724" s="96"/>
      <c r="C2724" s="295" t="s">
        <v>932</v>
      </c>
      <c r="D2724" s="37">
        <f t="shared" si="19"/>
        <v>43360.828999999998</v>
      </c>
      <c r="E2724" s="37">
        <v>37516.017999999996</v>
      </c>
      <c r="F2724" s="37">
        <v>2565.4</v>
      </c>
      <c r="G2724" s="37">
        <v>243.6</v>
      </c>
      <c r="H2724" s="37">
        <v>3035.8110000000001</v>
      </c>
      <c r="I2724" s="37">
        <v>1262.25827</v>
      </c>
      <c r="J2724" s="37">
        <v>244.3</v>
      </c>
      <c r="K2724" s="37">
        <v>0</v>
      </c>
    </row>
    <row r="2725" spans="2:11">
      <c r="B2725" s="96"/>
      <c r="C2725" s="295" t="s">
        <v>933</v>
      </c>
      <c r="D2725" s="37">
        <f t="shared" si="19"/>
        <v>157592.383</v>
      </c>
      <c r="E2725" s="37">
        <v>143187.72500000001</v>
      </c>
      <c r="F2725" s="37">
        <v>7737</v>
      </c>
      <c r="G2725" s="37">
        <v>679.3</v>
      </c>
      <c r="H2725" s="37">
        <v>5988.3580000000002</v>
      </c>
      <c r="I2725" s="37">
        <v>7423.6890000000003</v>
      </c>
      <c r="J2725" s="37">
        <v>624</v>
      </c>
      <c r="K2725" s="37">
        <v>-336.18200000000002</v>
      </c>
    </row>
    <row r="2726" spans="2:11">
      <c r="B2726" s="96"/>
      <c r="C2726" s="295" t="s">
        <v>934</v>
      </c>
      <c r="D2726" s="37">
        <f t="shared" si="19"/>
        <v>29506.589</v>
      </c>
      <c r="E2726" s="37">
        <v>25421.871999999999</v>
      </c>
      <c r="F2726" s="37">
        <v>2354.3000000000002</v>
      </c>
      <c r="G2726" s="37">
        <v>210</v>
      </c>
      <c r="H2726" s="37">
        <v>1520.4169999999999</v>
      </c>
      <c r="I2726" s="37">
        <v>1970.5150000000001</v>
      </c>
      <c r="J2726" s="37">
        <v>192.3</v>
      </c>
      <c r="K2726" s="37">
        <v>-0.2787</v>
      </c>
    </row>
    <row r="2727" spans="2:11">
      <c r="B2727" s="96"/>
      <c r="C2727" s="296"/>
      <c r="D2727" s="37"/>
      <c r="E2727" s="37"/>
      <c r="F2727" s="37"/>
      <c r="G2727" s="37"/>
      <c r="H2727" s="37"/>
      <c r="I2727" s="37"/>
      <c r="J2727" s="37"/>
      <c r="K2727" s="37"/>
    </row>
    <row r="2728" spans="2:11">
      <c r="B2728" s="96"/>
      <c r="C2728" s="295" t="s">
        <v>935</v>
      </c>
      <c r="D2728" s="37"/>
      <c r="E2728" s="37"/>
      <c r="F2728" s="37"/>
      <c r="G2728" s="37"/>
      <c r="H2728" s="37"/>
      <c r="I2728" s="37"/>
      <c r="J2728" s="37"/>
      <c r="K2728" s="37"/>
    </row>
    <row r="2729" spans="2:11">
      <c r="B2729" s="96"/>
      <c r="C2729" s="295" t="s">
        <v>936</v>
      </c>
      <c r="D2729" s="37">
        <f t="shared" ref="D2729:D2738" si="20">SUM(E2729:H2729)</f>
        <v>6830.8040000000001</v>
      </c>
      <c r="E2729" s="37">
        <v>4604.8339999999998</v>
      </c>
      <c r="F2729" s="37">
        <v>846.6</v>
      </c>
      <c r="G2729" s="37">
        <v>268.10000000000002</v>
      </c>
      <c r="H2729" s="37">
        <v>1111.27</v>
      </c>
      <c r="I2729" s="37">
        <v>962.47400000000005</v>
      </c>
      <c r="J2729" s="37">
        <v>18.7</v>
      </c>
      <c r="K2729" s="37">
        <v>-30.667000000000002</v>
      </c>
    </row>
    <row r="2730" spans="2:11">
      <c r="B2730" s="96"/>
      <c r="C2730" s="295" t="s">
        <v>937</v>
      </c>
      <c r="D2730" s="37">
        <f t="shared" si="20"/>
        <v>5072.2650000000003</v>
      </c>
      <c r="E2730" s="37">
        <v>3951.654</v>
      </c>
      <c r="F2730" s="37">
        <v>754</v>
      </c>
      <c r="G2730" s="37">
        <v>121.8</v>
      </c>
      <c r="H2730" s="37">
        <v>244.81099999999998</v>
      </c>
      <c r="I2730" s="37">
        <v>1665.4110000000001</v>
      </c>
      <c r="J2730" s="37">
        <v>7.5</v>
      </c>
      <c r="K2730" s="37">
        <v>-2.3750999999999998</v>
      </c>
    </row>
    <row r="2731" spans="2:11">
      <c r="B2731" s="96"/>
      <c r="C2731" s="295" t="s">
        <v>938</v>
      </c>
      <c r="D2731" s="37">
        <f t="shared" si="20"/>
        <v>16099.449000000002</v>
      </c>
      <c r="E2731" s="37">
        <v>12566.281000000001</v>
      </c>
      <c r="F2731" s="37">
        <v>1325.7</v>
      </c>
      <c r="G2731" s="37">
        <v>294</v>
      </c>
      <c r="H2731" s="37">
        <v>1913.4680000000001</v>
      </c>
      <c r="I2731" s="37">
        <v>1979.422</v>
      </c>
      <c r="J2731" s="37">
        <v>93.7</v>
      </c>
      <c r="K2731" s="37">
        <v>0</v>
      </c>
    </row>
    <row r="2732" spans="2:11">
      <c r="B2732" s="96"/>
      <c r="C2732" s="295" t="s">
        <v>939</v>
      </c>
      <c r="D2732" s="37">
        <f t="shared" si="20"/>
        <v>12346.160999999998</v>
      </c>
      <c r="E2732" s="37">
        <v>10260.013999999999</v>
      </c>
      <c r="F2732" s="37">
        <v>1135.8</v>
      </c>
      <c r="G2732" s="37">
        <v>123</v>
      </c>
      <c r="H2732" s="37">
        <v>827.34699999999998</v>
      </c>
      <c r="I2732" s="37">
        <v>669.99199999999996</v>
      </c>
      <c r="J2732" s="37">
        <v>85.4</v>
      </c>
      <c r="K2732" s="37">
        <v>-75.218969999999999</v>
      </c>
    </row>
    <row r="2733" spans="2:11">
      <c r="B2733" s="96"/>
      <c r="C2733" s="295" t="s">
        <v>940</v>
      </c>
      <c r="D2733" s="37">
        <f t="shared" si="20"/>
        <v>17386.958000000002</v>
      </c>
      <c r="E2733" s="37">
        <v>13843.396000000001</v>
      </c>
      <c r="F2733" s="37">
        <v>1508.7</v>
      </c>
      <c r="G2733" s="37">
        <v>202.4</v>
      </c>
      <c r="H2733" s="37">
        <v>1832.462</v>
      </c>
      <c r="I2733" s="37">
        <v>730.20299999999997</v>
      </c>
      <c r="J2733" s="37">
        <v>66.099999999999994</v>
      </c>
      <c r="K2733" s="37">
        <v>-31.588999999999999</v>
      </c>
    </row>
    <row r="2734" spans="2:11">
      <c r="B2734" s="96"/>
      <c r="C2734" s="295" t="s">
        <v>941</v>
      </c>
      <c r="D2734" s="37">
        <f t="shared" si="20"/>
        <v>17833.325000000001</v>
      </c>
      <c r="E2734" s="37">
        <v>13862.111999999999</v>
      </c>
      <c r="F2734" s="37">
        <v>1530.1</v>
      </c>
      <c r="G2734" s="37">
        <v>408.1</v>
      </c>
      <c r="H2734" s="37">
        <v>2033.0129999999999</v>
      </c>
      <c r="I2734" s="37">
        <v>3536.8159999999998</v>
      </c>
      <c r="J2734" s="37">
        <v>74.900000000000006</v>
      </c>
      <c r="K2734" s="37">
        <v>-39.584240000000001</v>
      </c>
    </row>
    <row r="2735" spans="2:11">
      <c r="B2735" s="96"/>
      <c r="C2735" s="295" t="s">
        <v>942</v>
      </c>
      <c r="D2735" s="37">
        <f t="shared" si="20"/>
        <v>10138.873</v>
      </c>
      <c r="E2735" s="37">
        <v>7670.1729999999998</v>
      </c>
      <c r="F2735" s="37">
        <v>1122.7</v>
      </c>
      <c r="G2735" s="37">
        <v>158</v>
      </c>
      <c r="H2735" s="37">
        <v>1188</v>
      </c>
      <c r="I2735" s="37">
        <v>935.48699999999997</v>
      </c>
      <c r="J2735" s="37">
        <v>18</v>
      </c>
      <c r="K2735" s="37">
        <v>0</v>
      </c>
    </row>
    <row r="2736" spans="2:11">
      <c r="B2736" s="96"/>
      <c r="C2736" s="295" t="s">
        <v>943</v>
      </c>
      <c r="D2736" s="37">
        <f t="shared" si="20"/>
        <v>16641.918000000001</v>
      </c>
      <c r="E2736" s="37">
        <v>13756.261</v>
      </c>
      <c r="F2736" s="37">
        <v>1350.6</v>
      </c>
      <c r="G2736" s="37">
        <v>193.1</v>
      </c>
      <c r="H2736" s="37">
        <v>1341.9570000000001</v>
      </c>
      <c r="I2736" s="37">
        <v>1355.57</v>
      </c>
      <c r="J2736" s="37">
        <v>34.9</v>
      </c>
      <c r="K2736" s="37">
        <v>0</v>
      </c>
    </row>
    <row r="2737" spans="2:11">
      <c r="B2737" s="96"/>
      <c r="C2737" s="295" t="s">
        <v>944</v>
      </c>
      <c r="D2737" s="37">
        <f t="shared" si="20"/>
        <v>56669.009999999995</v>
      </c>
      <c r="E2737" s="37">
        <v>52696.341999999997</v>
      </c>
      <c r="F2737" s="37">
        <v>2416.1999999999998</v>
      </c>
      <c r="G2737" s="37">
        <v>828.5</v>
      </c>
      <c r="H2737" s="37">
        <v>727.96799999999996</v>
      </c>
      <c r="I2737" s="37">
        <v>9691.94</v>
      </c>
      <c r="J2737" s="37">
        <v>123.2</v>
      </c>
      <c r="K2737" s="37">
        <v>-211.78894</v>
      </c>
    </row>
    <row r="2738" spans="2:11">
      <c r="B2738" s="96"/>
      <c r="C2738" s="295" t="s">
        <v>945</v>
      </c>
      <c r="D2738" s="37">
        <f t="shared" si="20"/>
        <v>9722.3739999999998</v>
      </c>
      <c r="E2738" s="37">
        <v>8414.8140000000003</v>
      </c>
      <c r="F2738" s="37">
        <v>0</v>
      </c>
      <c r="G2738" s="37">
        <v>262.3</v>
      </c>
      <c r="H2738" s="37">
        <v>1045.26</v>
      </c>
      <c r="I2738" s="37">
        <v>1080.136</v>
      </c>
      <c r="J2738" s="37">
        <v>81.5</v>
      </c>
      <c r="K2738" s="37">
        <v>-8.9339999999999993</v>
      </c>
    </row>
    <row r="2739" spans="2:11">
      <c r="B2739" s="96"/>
      <c r="C2739" s="296"/>
      <c r="D2739" s="37"/>
      <c r="E2739" s="37"/>
      <c r="F2739" s="37"/>
      <c r="G2739" s="37"/>
      <c r="H2739" s="37"/>
      <c r="I2739" s="37"/>
      <c r="J2739" s="37"/>
      <c r="K2739" s="37"/>
    </row>
    <row r="2740" spans="2:11">
      <c r="B2740" s="96"/>
      <c r="C2740" s="296" t="s">
        <v>946</v>
      </c>
      <c r="D2740" s="37">
        <f>SUM(E2740:H2740)</f>
        <v>1317195.9129999999</v>
      </c>
      <c r="E2740" s="37">
        <v>1291033.3130000001</v>
      </c>
      <c r="F2740" s="37">
        <v>0</v>
      </c>
      <c r="G2740" s="37">
        <v>1027.9000000000001</v>
      </c>
      <c r="H2740" s="37">
        <v>25134.7</v>
      </c>
      <c r="I2740" s="37">
        <v>294905.83899999998</v>
      </c>
      <c r="J2740" s="37">
        <v>7002.9</v>
      </c>
      <c r="K2740" s="37">
        <v>-33858.60641</v>
      </c>
    </row>
    <row r="2741" spans="2:11">
      <c r="B2741" s="96"/>
      <c r="C2741" s="295" t="s">
        <v>947</v>
      </c>
      <c r="D2741" s="37"/>
      <c r="E2741" s="37"/>
      <c r="F2741" s="37"/>
      <c r="G2741" s="37"/>
      <c r="H2741" s="37"/>
      <c r="I2741" s="37"/>
      <c r="J2741" s="37"/>
      <c r="K2741" s="37"/>
    </row>
    <row r="2742" spans="2:11">
      <c r="B2742" s="96"/>
      <c r="C2742" s="295" t="s">
        <v>948</v>
      </c>
      <c r="D2742" s="37">
        <f t="shared" ref="D2742:D2763" si="21">SUM(E2742:H2742)</f>
        <v>3204.41</v>
      </c>
      <c r="E2742" s="37">
        <v>2318.1680000000001</v>
      </c>
      <c r="F2742" s="37">
        <v>565.79999999999995</v>
      </c>
      <c r="G2742" s="37">
        <v>60.9</v>
      </c>
      <c r="H2742" s="37">
        <v>259.54199999999997</v>
      </c>
      <c r="I2742" s="37">
        <v>897.20699999999999</v>
      </c>
      <c r="J2742" s="37">
        <v>13.7</v>
      </c>
      <c r="K2742" s="37">
        <v>-14.58756</v>
      </c>
    </row>
    <row r="2743" spans="2:11">
      <c r="B2743" s="96"/>
      <c r="C2743" s="295" t="s">
        <v>949</v>
      </c>
      <c r="D2743" s="37">
        <f t="shared" si="21"/>
        <v>12067.796</v>
      </c>
      <c r="E2743" s="37">
        <v>10786.803</v>
      </c>
      <c r="F2743" s="37">
        <v>0</v>
      </c>
      <c r="G2743" s="37">
        <v>71.400000000000006</v>
      </c>
      <c r="H2743" s="37">
        <v>1209.5930000000001</v>
      </c>
      <c r="I2743" s="37">
        <v>956.53800000000001</v>
      </c>
      <c r="J2743" s="37">
        <v>82.6</v>
      </c>
      <c r="K2743" s="37">
        <v>-52.753620000000005</v>
      </c>
    </row>
    <row r="2744" spans="2:11">
      <c r="B2744" s="96"/>
      <c r="C2744" s="295" t="s">
        <v>950</v>
      </c>
      <c r="D2744" s="37">
        <f t="shared" si="21"/>
        <v>46874.501000000004</v>
      </c>
      <c r="E2744" s="37">
        <v>40989.252</v>
      </c>
      <c r="F2744" s="37">
        <v>3104.7</v>
      </c>
      <c r="G2744" s="37">
        <v>401.3</v>
      </c>
      <c r="H2744" s="37">
        <v>2379.2489999999998</v>
      </c>
      <c r="I2744" s="37">
        <v>3138.107</v>
      </c>
      <c r="J2744" s="37">
        <v>478.4</v>
      </c>
      <c r="K2744" s="37">
        <v>-9.4819999999999993</v>
      </c>
    </row>
    <row r="2745" spans="2:11">
      <c r="B2745" s="96"/>
      <c r="C2745" s="295" t="s">
        <v>951</v>
      </c>
      <c r="D2745" s="37">
        <f t="shared" si="21"/>
        <v>7493.6380000000008</v>
      </c>
      <c r="E2745" s="37">
        <v>4999.9369999999999</v>
      </c>
      <c r="F2745" s="37">
        <v>766.1</v>
      </c>
      <c r="G2745" s="37">
        <v>290.8</v>
      </c>
      <c r="H2745" s="37">
        <v>1436.8009999999999</v>
      </c>
      <c r="I2745" s="37">
        <v>420.97</v>
      </c>
      <c r="J2745" s="37">
        <v>75.900000000000006</v>
      </c>
      <c r="K2745" s="37">
        <v>-8.7279999999999998</v>
      </c>
    </row>
    <row r="2746" spans="2:11">
      <c r="B2746" s="96"/>
      <c r="C2746" s="295" t="s">
        <v>952</v>
      </c>
      <c r="D2746" s="37">
        <f t="shared" si="21"/>
        <v>10953.844000000001</v>
      </c>
      <c r="E2746" s="37">
        <v>9285.7510000000002</v>
      </c>
      <c r="F2746" s="37">
        <v>1067.8</v>
      </c>
      <c r="G2746" s="37">
        <v>162.69999999999999</v>
      </c>
      <c r="H2746" s="37">
        <v>437.59300000000002</v>
      </c>
      <c r="I2746" s="37">
        <v>1335.742</v>
      </c>
      <c r="J2746" s="37">
        <v>72.5</v>
      </c>
      <c r="K2746" s="37">
        <v>-44.965000000000003</v>
      </c>
    </row>
    <row r="2747" spans="2:11">
      <c r="B2747" s="96"/>
      <c r="C2747" s="295" t="s">
        <v>953</v>
      </c>
      <c r="D2747" s="37">
        <f t="shared" si="21"/>
        <v>14001.137000000001</v>
      </c>
      <c r="E2747" s="37">
        <v>12814.736999999999</v>
      </c>
      <c r="F2747" s="37">
        <v>848.6</v>
      </c>
      <c r="G2747" s="37">
        <v>33.700000000000003</v>
      </c>
      <c r="H2747" s="37">
        <v>304.10000000000002</v>
      </c>
      <c r="I2747" s="37">
        <v>616.41700000000003</v>
      </c>
      <c r="J2747" s="37">
        <v>49.6</v>
      </c>
      <c r="K2747" s="37">
        <v>-3.5</v>
      </c>
    </row>
    <row r="2748" spans="2:11">
      <c r="B2748" s="96"/>
      <c r="C2748" s="295" t="s">
        <v>954</v>
      </c>
      <c r="D2748" s="37">
        <f t="shared" si="21"/>
        <v>9390.9989999999998</v>
      </c>
      <c r="E2748" s="37">
        <v>6434.15</v>
      </c>
      <c r="F2748" s="37">
        <v>810.4</v>
      </c>
      <c r="G2748" s="37">
        <v>299.60000000000002</v>
      </c>
      <c r="H2748" s="37">
        <v>1846.8489999999999</v>
      </c>
      <c r="I2748" s="37">
        <v>1692.7349999999999</v>
      </c>
      <c r="J2748" s="37">
        <v>83.9</v>
      </c>
      <c r="K2748" s="37">
        <v>-65.55189</v>
      </c>
    </row>
    <row r="2749" spans="2:11">
      <c r="B2749" s="96"/>
      <c r="C2749" s="295" t="s">
        <v>955</v>
      </c>
      <c r="D2749" s="37">
        <f t="shared" si="21"/>
        <v>31127.421000000002</v>
      </c>
      <c r="E2749" s="37">
        <v>28984.934000000001</v>
      </c>
      <c r="F2749" s="37">
        <v>0</v>
      </c>
      <c r="G2749" s="37">
        <v>275.5</v>
      </c>
      <c r="H2749" s="37">
        <v>1866.9870000000001</v>
      </c>
      <c r="I2749" s="37">
        <v>2356.2330000000002</v>
      </c>
      <c r="J2749" s="37">
        <v>168.4</v>
      </c>
      <c r="K2749" s="37">
        <v>-46.164580000000001</v>
      </c>
    </row>
    <row r="2750" spans="2:11">
      <c r="B2750" s="96"/>
      <c r="C2750" s="295" t="s">
        <v>956</v>
      </c>
      <c r="D2750" s="37">
        <f t="shared" si="21"/>
        <v>18823.758999999998</v>
      </c>
      <c r="E2750" s="37">
        <v>16333.936</v>
      </c>
      <c r="F2750" s="37">
        <v>1187.9000000000001</v>
      </c>
      <c r="G2750" s="37">
        <v>219.3</v>
      </c>
      <c r="H2750" s="37">
        <v>1082.623</v>
      </c>
      <c r="I2750" s="37">
        <v>1212.8219999999999</v>
      </c>
      <c r="J2750" s="37">
        <v>62.8</v>
      </c>
      <c r="K2750" s="37">
        <v>0</v>
      </c>
    </row>
    <row r="2751" spans="2:11">
      <c r="B2751" s="96"/>
      <c r="C2751" s="295" t="s">
        <v>957</v>
      </c>
      <c r="D2751" s="37">
        <f t="shared" si="21"/>
        <v>7960.2339999999995</v>
      </c>
      <c r="E2751" s="37">
        <v>7653.8339999999998</v>
      </c>
      <c r="F2751" s="37">
        <v>0</v>
      </c>
      <c r="G2751" s="37">
        <v>50.2</v>
      </c>
      <c r="H2751" s="37">
        <v>256.2</v>
      </c>
      <c r="I2751" s="37">
        <v>1321.3989999999999</v>
      </c>
      <c r="J2751" s="37">
        <v>136.1</v>
      </c>
      <c r="K2751" s="37">
        <v>-14.05556</v>
      </c>
    </row>
    <row r="2752" spans="2:11">
      <c r="B2752" s="96"/>
      <c r="C2752" s="295" t="s">
        <v>958</v>
      </c>
      <c r="D2752" s="37">
        <f t="shared" si="21"/>
        <v>25281.339999999997</v>
      </c>
      <c r="E2752" s="37">
        <v>21502.777999999998</v>
      </c>
      <c r="F2752" s="37">
        <v>2248.6999999999998</v>
      </c>
      <c r="G2752" s="37">
        <v>328.8</v>
      </c>
      <c r="H2752" s="37">
        <v>1201.0619999999999</v>
      </c>
      <c r="I2752" s="37">
        <v>2793.78</v>
      </c>
      <c r="J2752" s="37">
        <v>228</v>
      </c>
      <c r="K2752" s="37">
        <v>-262.48341999999997</v>
      </c>
    </row>
    <row r="2753" spans="2:11">
      <c r="B2753" s="96"/>
      <c r="C2753" s="295" t="s">
        <v>959</v>
      </c>
      <c r="D2753" s="37">
        <f t="shared" si="21"/>
        <v>5158.3870000000006</v>
      </c>
      <c r="E2753" s="37">
        <v>4420.7820000000002</v>
      </c>
      <c r="F2753" s="37">
        <v>206</v>
      </c>
      <c r="G2753" s="37">
        <v>51.1</v>
      </c>
      <c r="H2753" s="37">
        <v>480.505</v>
      </c>
      <c r="I2753" s="37">
        <v>1865.7950000000001</v>
      </c>
      <c r="J2753" s="37">
        <v>158.5</v>
      </c>
      <c r="K2753" s="37">
        <v>-0.30199999999999999</v>
      </c>
    </row>
    <row r="2754" spans="2:11">
      <c r="B2754" s="96"/>
      <c r="C2754" s="295" t="s">
        <v>960</v>
      </c>
      <c r="D2754" s="37">
        <f t="shared" si="21"/>
        <v>16234.383</v>
      </c>
      <c r="E2754" s="37">
        <v>14092.782999999999</v>
      </c>
      <c r="F2754" s="37">
        <v>1243.9000000000001</v>
      </c>
      <c r="G2754" s="37">
        <v>163.6</v>
      </c>
      <c r="H2754" s="37">
        <v>734.1</v>
      </c>
      <c r="I2754" s="37">
        <v>3114.201</v>
      </c>
      <c r="J2754" s="37">
        <v>189.3</v>
      </c>
      <c r="K2754" s="37">
        <v>0</v>
      </c>
    </row>
    <row r="2755" spans="2:11">
      <c r="B2755" s="96"/>
      <c r="C2755" s="295" t="s">
        <v>961</v>
      </c>
      <c r="D2755" s="37">
        <f t="shared" si="21"/>
        <v>21926.872999999996</v>
      </c>
      <c r="E2755" s="37">
        <v>18697.047999999999</v>
      </c>
      <c r="F2755" s="37">
        <v>1670</v>
      </c>
      <c r="G2755" s="37">
        <v>210.6</v>
      </c>
      <c r="H2755" s="37">
        <v>1349.2249999999999</v>
      </c>
      <c r="I2755" s="37">
        <v>8774.9599400000006</v>
      </c>
      <c r="J2755" s="37">
        <v>64.599999999999994</v>
      </c>
      <c r="K2755" s="37">
        <v>-63.407699999999998</v>
      </c>
    </row>
    <row r="2756" spans="2:11">
      <c r="B2756" s="96"/>
      <c r="C2756" s="295" t="s">
        <v>962</v>
      </c>
      <c r="D2756" s="37">
        <f t="shared" si="21"/>
        <v>3835.4590000000003</v>
      </c>
      <c r="E2756" s="37">
        <v>2794.8589999999999</v>
      </c>
      <c r="F2756" s="37">
        <v>349.9</v>
      </c>
      <c r="G2756" s="37">
        <v>98.8</v>
      </c>
      <c r="H2756" s="37">
        <v>591.9</v>
      </c>
      <c r="I2756" s="37">
        <v>123.526</v>
      </c>
      <c r="J2756" s="37">
        <v>86.2</v>
      </c>
      <c r="K2756" s="37">
        <v>0</v>
      </c>
    </row>
    <row r="2757" spans="2:11">
      <c r="B2757" s="96"/>
      <c r="C2757" s="295" t="s">
        <v>963</v>
      </c>
      <c r="D2757" s="37">
        <f t="shared" si="21"/>
        <v>10348.947</v>
      </c>
      <c r="E2757" s="37">
        <v>9167.1470000000008</v>
      </c>
      <c r="F2757" s="37">
        <v>674.1</v>
      </c>
      <c r="G2757" s="37">
        <v>93.3</v>
      </c>
      <c r="H2757" s="37">
        <v>414.4</v>
      </c>
      <c r="I2757" s="37">
        <v>222.41399999999999</v>
      </c>
      <c r="J2757" s="37">
        <v>144.4</v>
      </c>
      <c r="K2757" s="37">
        <v>-12.185</v>
      </c>
    </row>
    <row r="2758" spans="2:11">
      <c r="B2758" s="96"/>
      <c r="C2758" s="295" t="s">
        <v>964</v>
      </c>
      <c r="D2758" s="37">
        <f t="shared" si="21"/>
        <v>20714.258999999998</v>
      </c>
      <c r="E2758" s="37">
        <v>15954.684999999999</v>
      </c>
      <c r="F2758" s="37">
        <v>1051.7</v>
      </c>
      <c r="G2758" s="37">
        <v>438.5</v>
      </c>
      <c r="H2758" s="37">
        <v>3269.3739999999998</v>
      </c>
      <c r="I2758" s="37">
        <v>391.55</v>
      </c>
      <c r="J2758" s="37">
        <v>28.9</v>
      </c>
      <c r="K2758" s="37">
        <v>-47.631999999999998</v>
      </c>
    </row>
    <row r="2759" spans="2:11">
      <c r="B2759" s="96"/>
      <c r="C2759" s="295" t="s">
        <v>965</v>
      </c>
      <c r="D2759" s="37">
        <f t="shared" si="21"/>
        <v>47585.163</v>
      </c>
      <c r="E2759" s="37">
        <v>42985.534</v>
      </c>
      <c r="F2759" s="37">
        <v>2248.3000000000002</v>
      </c>
      <c r="G2759" s="37">
        <v>277.10000000000002</v>
      </c>
      <c r="H2759" s="37">
        <v>2074.2289999999998</v>
      </c>
      <c r="I2759" s="37">
        <v>2279.8119999999999</v>
      </c>
      <c r="J2759" s="37">
        <v>605.6</v>
      </c>
      <c r="K2759" s="37">
        <v>-65.082100000000011</v>
      </c>
    </row>
    <row r="2760" spans="2:11">
      <c r="B2760" s="96"/>
      <c r="C2760" s="295" t="s">
        <v>966</v>
      </c>
      <c r="D2760" s="37">
        <f t="shared" si="21"/>
        <v>23112.118999999999</v>
      </c>
      <c r="E2760" s="37">
        <v>18435.822</v>
      </c>
      <c r="F2760" s="37">
        <v>2518.3000000000002</v>
      </c>
      <c r="G2760" s="37">
        <v>565.79999999999995</v>
      </c>
      <c r="H2760" s="37">
        <v>1592.1969999999999</v>
      </c>
      <c r="I2760" s="37">
        <v>4163.2290000000003</v>
      </c>
      <c r="J2760" s="37">
        <v>95.1</v>
      </c>
      <c r="K2760" s="37">
        <v>-24.879639999999998</v>
      </c>
    </row>
    <row r="2761" spans="2:11">
      <c r="B2761" s="96"/>
      <c r="C2761" s="295" t="s">
        <v>967</v>
      </c>
      <c r="D2761" s="37">
        <f t="shared" si="21"/>
        <v>13013.404999999999</v>
      </c>
      <c r="E2761" s="37">
        <v>10918.772999999999</v>
      </c>
      <c r="F2761" s="37">
        <v>1066.4000000000001</v>
      </c>
      <c r="G2761" s="37">
        <v>130.5</v>
      </c>
      <c r="H2761" s="37">
        <v>897.73199999999997</v>
      </c>
      <c r="I2761" s="37">
        <v>686.274</v>
      </c>
      <c r="J2761" s="37">
        <v>145.6</v>
      </c>
      <c r="K2761" s="37">
        <v>-12.2812</v>
      </c>
    </row>
    <row r="2762" spans="2:11">
      <c r="B2762" s="96"/>
      <c r="C2762" s="295" t="s">
        <v>968</v>
      </c>
      <c r="D2762" s="37">
        <f t="shared" si="21"/>
        <v>2818.797</v>
      </c>
      <c r="E2762" s="37">
        <v>2367.4969999999998</v>
      </c>
      <c r="F2762" s="37">
        <v>183.3</v>
      </c>
      <c r="G2762" s="37">
        <v>41.2</v>
      </c>
      <c r="H2762" s="37">
        <v>226.8</v>
      </c>
      <c r="I2762" s="37">
        <v>24.5</v>
      </c>
      <c r="J2762" s="37">
        <v>24.5</v>
      </c>
      <c r="K2762" s="37">
        <v>0</v>
      </c>
    </row>
    <row r="2763" spans="2:11">
      <c r="B2763" s="96"/>
      <c r="C2763" s="295" t="s">
        <v>969</v>
      </c>
      <c r="D2763" s="37">
        <f t="shared" si="21"/>
        <v>4737.7390000000005</v>
      </c>
      <c r="E2763" s="37">
        <v>4353.1390000000001</v>
      </c>
      <c r="F2763" s="37">
        <v>108.8</v>
      </c>
      <c r="G2763" s="37">
        <v>44</v>
      </c>
      <c r="H2763" s="37">
        <v>231.8</v>
      </c>
      <c r="I2763" s="37">
        <v>1190.4247</v>
      </c>
      <c r="J2763" s="37">
        <v>138.69999999999999</v>
      </c>
      <c r="K2763" s="37">
        <v>-3.3000000000000002E-2</v>
      </c>
    </row>
    <row r="2764" spans="2:11">
      <c r="B2764" s="96"/>
      <c r="C2764" s="296"/>
      <c r="D2764" s="37"/>
      <c r="E2764" s="37"/>
      <c r="F2764" s="37"/>
      <c r="G2764" s="37"/>
      <c r="H2764" s="37"/>
      <c r="I2764" s="37"/>
      <c r="J2764" s="37"/>
      <c r="K2764" s="37"/>
    </row>
    <row r="2765" spans="2:11">
      <c r="B2765" s="96"/>
      <c r="C2765" s="295" t="s">
        <v>970</v>
      </c>
      <c r="D2765" s="37"/>
      <c r="E2765" s="37"/>
      <c r="F2765" s="37"/>
      <c r="G2765" s="37"/>
      <c r="H2765" s="37"/>
      <c r="I2765" s="37"/>
      <c r="J2765" s="37"/>
      <c r="K2765" s="37"/>
    </row>
    <row r="2766" spans="2:11">
      <c r="B2766" s="96"/>
      <c r="C2766" s="295" t="s">
        <v>971</v>
      </c>
      <c r="D2766" s="37">
        <f t="shared" ref="D2766:D2776" si="22">SUM(E2766:H2766)</f>
        <v>12441.098</v>
      </c>
      <c r="E2766" s="37">
        <v>9148.64</v>
      </c>
      <c r="F2766" s="37">
        <v>1430.2</v>
      </c>
      <c r="G2766" s="37">
        <v>137.6</v>
      </c>
      <c r="H2766" s="37">
        <v>1724.6579999999999</v>
      </c>
      <c r="I2766" s="37">
        <v>264.05425000000002</v>
      </c>
      <c r="J2766" s="37">
        <v>123.1</v>
      </c>
      <c r="K2766" s="37">
        <v>-2.8319999999999999</v>
      </c>
    </row>
    <row r="2767" spans="2:11">
      <c r="B2767" s="96"/>
      <c r="C2767" s="295" t="s">
        <v>972</v>
      </c>
      <c r="D2767" s="37">
        <f t="shared" si="22"/>
        <v>8134.8799999999992</v>
      </c>
      <c r="E2767" s="37">
        <v>6594.9549999999999</v>
      </c>
      <c r="F2767" s="37">
        <v>939.4</v>
      </c>
      <c r="G2767" s="37">
        <v>44.7</v>
      </c>
      <c r="H2767" s="37">
        <v>555.82500000000005</v>
      </c>
      <c r="I2767" s="37">
        <v>656.745</v>
      </c>
      <c r="J2767" s="37">
        <v>52.9</v>
      </c>
      <c r="K2767" s="37">
        <v>-6.5890000000000004</v>
      </c>
    </row>
    <row r="2768" spans="2:11">
      <c r="B2768" s="96"/>
      <c r="C2768" s="295" t="s">
        <v>973</v>
      </c>
      <c r="D2768" s="37">
        <f t="shared" si="22"/>
        <v>16187.541999999999</v>
      </c>
      <c r="E2768" s="37">
        <v>15213.127</v>
      </c>
      <c r="F2768" s="37">
        <v>0</v>
      </c>
      <c r="G2768" s="37">
        <v>65.3</v>
      </c>
      <c r="H2768" s="37">
        <v>909.11500000000012</v>
      </c>
      <c r="I2768" s="37">
        <v>4345.17</v>
      </c>
      <c r="J2768" s="37">
        <v>244.4</v>
      </c>
      <c r="K2768" s="37">
        <v>-315.39029999999997</v>
      </c>
    </row>
    <row r="2769" spans="2:11">
      <c r="B2769" s="96"/>
      <c r="C2769" s="295" t="s">
        <v>974</v>
      </c>
      <c r="D2769" s="37">
        <f t="shared" si="22"/>
        <v>92588.599000000002</v>
      </c>
      <c r="E2769" s="37">
        <v>83633.326000000001</v>
      </c>
      <c r="F2769" s="37">
        <v>6131.2</v>
      </c>
      <c r="G2769" s="37">
        <v>200.3</v>
      </c>
      <c r="H2769" s="37">
        <v>2623.7730000000001</v>
      </c>
      <c r="I2769" s="37">
        <v>6823.3239999999996</v>
      </c>
      <c r="J2769" s="37">
        <v>989.2</v>
      </c>
      <c r="K2769" s="37">
        <v>-227.81925000000001</v>
      </c>
    </row>
    <row r="2770" spans="2:11">
      <c r="B2770" s="96"/>
      <c r="C2770" s="295" t="s">
        <v>975</v>
      </c>
      <c r="D2770" s="37">
        <f t="shared" si="22"/>
        <v>16704.705999999998</v>
      </c>
      <c r="E2770" s="37">
        <v>14226.186</v>
      </c>
      <c r="F2770" s="37">
        <v>1179.5999999999999</v>
      </c>
      <c r="G2770" s="37">
        <v>136.5</v>
      </c>
      <c r="H2770" s="37">
        <v>1162.42</v>
      </c>
      <c r="I2770" s="37">
        <v>1831.3820000000001</v>
      </c>
      <c r="J2770" s="37">
        <v>107.1</v>
      </c>
      <c r="K2770" s="37">
        <v>-99.972340000000003</v>
      </c>
    </row>
    <row r="2771" spans="2:11">
      <c r="B2771" s="96"/>
      <c r="C2771" s="295" t="s">
        <v>976</v>
      </c>
      <c r="D2771" s="37">
        <f t="shared" si="22"/>
        <v>9762.8489999999983</v>
      </c>
      <c r="E2771" s="37">
        <v>8160.0479999999998</v>
      </c>
      <c r="F2771" s="37">
        <v>1070.5999999999999</v>
      </c>
      <c r="G2771" s="37">
        <v>47.4</v>
      </c>
      <c r="H2771" s="37">
        <v>484.80099999999999</v>
      </c>
      <c r="I2771" s="37">
        <v>789.15700000000004</v>
      </c>
      <c r="J2771" s="37">
        <v>33.6</v>
      </c>
      <c r="K2771" s="37">
        <v>-1.629</v>
      </c>
    </row>
    <row r="2772" spans="2:11">
      <c r="B2772" s="96"/>
      <c r="C2772" s="295" t="s">
        <v>977</v>
      </c>
      <c r="D2772" s="37">
        <f t="shared" si="22"/>
        <v>4570.5020000000004</v>
      </c>
      <c r="E2772" s="37">
        <v>3224.7310000000002</v>
      </c>
      <c r="F2772" s="37">
        <v>410.8</v>
      </c>
      <c r="G2772" s="37">
        <v>64.5</v>
      </c>
      <c r="H2772" s="37">
        <v>870.471</v>
      </c>
      <c r="I2772" s="37">
        <v>350.017</v>
      </c>
      <c r="J2772" s="37">
        <v>48.7</v>
      </c>
      <c r="K2772" s="37">
        <v>-20.32404</v>
      </c>
    </row>
    <row r="2773" spans="2:11">
      <c r="B2773" s="96"/>
      <c r="C2773" s="295" t="s">
        <v>978</v>
      </c>
      <c r="D2773" s="37">
        <f t="shared" si="22"/>
        <v>20562.597000000002</v>
      </c>
      <c r="E2773" s="37">
        <v>18500.097000000002</v>
      </c>
      <c r="F2773" s="37">
        <v>1538.3</v>
      </c>
      <c r="G2773" s="37">
        <v>62.8</v>
      </c>
      <c r="H2773" s="37">
        <v>461.4</v>
      </c>
      <c r="I2773" s="37">
        <v>1469.96</v>
      </c>
      <c r="J2773" s="37">
        <v>219.5</v>
      </c>
      <c r="K2773" s="37">
        <v>-50.96199</v>
      </c>
    </row>
    <row r="2774" spans="2:11">
      <c r="B2774" s="96"/>
      <c r="C2774" s="295" t="s">
        <v>979</v>
      </c>
      <c r="D2774" s="37">
        <f t="shared" si="22"/>
        <v>22227.409999999996</v>
      </c>
      <c r="E2774" s="37">
        <v>19047.508999999998</v>
      </c>
      <c r="F2774" s="37">
        <v>1201.5999999999999</v>
      </c>
      <c r="G2774" s="37">
        <v>159.69999999999999</v>
      </c>
      <c r="H2774" s="37">
        <v>1818.6010000000001</v>
      </c>
      <c r="I2774" s="37">
        <v>2057.3980000000001</v>
      </c>
      <c r="J2774" s="37">
        <v>369.9</v>
      </c>
      <c r="K2774" s="37">
        <v>-8.5599999999999996E-2</v>
      </c>
    </row>
    <row r="2775" spans="2:11">
      <c r="B2775" s="96"/>
      <c r="C2775" s="295" t="s">
        <v>980</v>
      </c>
      <c r="D2775" s="37">
        <f t="shared" si="22"/>
        <v>192145.73957000001</v>
      </c>
      <c r="E2775" s="37">
        <v>177300.285</v>
      </c>
      <c r="F2775" s="37">
        <v>7876.5</v>
      </c>
      <c r="G2775" s="37">
        <v>482.3</v>
      </c>
      <c r="H2775" s="37">
        <v>6486.6545700000006</v>
      </c>
      <c r="I2775" s="37">
        <v>13599.852999999999</v>
      </c>
      <c r="J2775" s="37">
        <v>1364.6</v>
      </c>
      <c r="K2775" s="37">
        <v>-340.935</v>
      </c>
    </row>
    <row r="2776" spans="2:11">
      <c r="B2776" s="96"/>
      <c r="C2776" s="295" t="s">
        <v>981</v>
      </c>
      <c r="D2776" s="37">
        <f t="shared" si="22"/>
        <v>29506.512999999999</v>
      </c>
      <c r="E2776" s="37">
        <v>25812.285</v>
      </c>
      <c r="F2776" s="37">
        <v>2407.5</v>
      </c>
      <c r="G2776" s="37">
        <v>178.2</v>
      </c>
      <c r="H2776" s="37">
        <v>1108.528</v>
      </c>
      <c r="I2776" s="37">
        <v>1231.4490000000001</v>
      </c>
      <c r="J2776" s="37">
        <v>153.1</v>
      </c>
      <c r="K2776" s="37">
        <v>-1.048</v>
      </c>
    </row>
    <row r="2777" spans="2:11">
      <c r="B2777" s="96"/>
      <c r="C2777" s="296"/>
      <c r="D2777" s="37"/>
      <c r="E2777" s="37"/>
      <c r="F2777" s="37"/>
      <c r="G2777" s="37"/>
      <c r="H2777" s="37"/>
      <c r="I2777" s="37"/>
      <c r="J2777" s="37"/>
      <c r="K2777" s="37"/>
    </row>
    <row r="2778" spans="2:11">
      <c r="B2778" s="96"/>
      <c r="C2778" s="295" t="s">
        <v>982</v>
      </c>
      <c r="D2778" s="37"/>
      <c r="E2778" s="37"/>
      <c r="F2778" s="37"/>
      <c r="G2778" s="37"/>
      <c r="H2778" s="37"/>
      <c r="I2778" s="37"/>
      <c r="J2778" s="37"/>
      <c r="K2778" s="37"/>
    </row>
    <row r="2779" spans="2:11">
      <c r="B2779" s="96"/>
      <c r="C2779" s="295" t="s">
        <v>983</v>
      </c>
      <c r="D2779" s="37">
        <f t="shared" ref="D2779:D2783" si="23">SUM(E2779:H2779)</f>
        <v>9083.2119999999995</v>
      </c>
      <c r="E2779" s="37">
        <v>6334.4139999999998</v>
      </c>
      <c r="F2779" s="37">
        <v>1184.5</v>
      </c>
      <c r="G2779" s="37">
        <v>377.1</v>
      </c>
      <c r="H2779" s="37">
        <v>1187.1980000000001</v>
      </c>
      <c r="I2779" s="37">
        <v>2681.1729999999998</v>
      </c>
      <c r="J2779" s="37">
        <v>72</v>
      </c>
      <c r="K2779" s="37">
        <v>-0.59157000000000004</v>
      </c>
    </row>
    <row r="2780" spans="2:11">
      <c r="B2780" s="96"/>
      <c r="C2780" s="295" t="s">
        <v>984</v>
      </c>
      <c r="D2780" s="37">
        <f t="shared" si="23"/>
        <v>24613.344000000001</v>
      </c>
      <c r="E2780" s="37">
        <v>17292.328000000001</v>
      </c>
      <c r="F2780" s="37">
        <v>2305.5</v>
      </c>
      <c r="G2780" s="37">
        <v>382</v>
      </c>
      <c r="H2780" s="37">
        <v>4633.5159999999996</v>
      </c>
      <c r="I2780" s="37">
        <v>2354.9859999999999</v>
      </c>
      <c r="J2780" s="37">
        <v>206</v>
      </c>
      <c r="K2780" s="37">
        <v>0</v>
      </c>
    </row>
    <row r="2781" spans="2:11">
      <c r="B2781" s="96"/>
      <c r="C2781" s="295" t="s">
        <v>985</v>
      </c>
      <c r="D2781" s="37">
        <f t="shared" si="23"/>
        <v>7655.7979999999998</v>
      </c>
      <c r="E2781" s="37">
        <v>5862.3829999999998</v>
      </c>
      <c r="F2781" s="37">
        <v>1063.8</v>
      </c>
      <c r="G2781" s="37">
        <v>81.5</v>
      </c>
      <c r="H2781" s="37">
        <v>648.11500000000001</v>
      </c>
      <c r="I2781" s="37">
        <v>225.41</v>
      </c>
      <c r="J2781" s="37">
        <v>33.5</v>
      </c>
      <c r="K2781" s="37">
        <v>-3.7332799999999997</v>
      </c>
    </row>
    <row r="2782" spans="2:11">
      <c r="B2782" s="96"/>
      <c r="C2782" s="295" t="s">
        <v>986</v>
      </c>
      <c r="D2782" s="37">
        <f t="shared" si="23"/>
        <v>36946.078000000001</v>
      </c>
      <c r="E2782" s="37">
        <v>31365.973999999998</v>
      </c>
      <c r="F2782" s="37">
        <v>2074.1999999999998</v>
      </c>
      <c r="G2782" s="37">
        <v>445.3</v>
      </c>
      <c r="H2782" s="37">
        <v>3060.6039999999998</v>
      </c>
      <c r="I2782" s="37">
        <v>1534.432</v>
      </c>
      <c r="J2782" s="37">
        <v>307.60000000000002</v>
      </c>
      <c r="K2782" s="37">
        <v>-92.185510000000008</v>
      </c>
    </row>
    <row r="2783" spans="2:11">
      <c r="B2783" s="96"/>
      <c r="C2783" s="295" t="s">
        <v>987</v>
      </c>
      <c r="D2783" s="37">
        <f t="shared" si="23"/>
        <v>79741.156000000003</v>
      </c>
      <c r="E2783" s="37">
        <v>70080.754000000001</v>
      </c>
      <c r="F2783" s="37">
        <v>4493</v>
      </c>
      <c r="G2783" s="37">
        <v>586.1</v>
      </c>
      <c r="H2783" s="37">
        <v>4581.3019999999997</v>
      </c>
      <c r="I2783" s="37">
        <v>8193.1260000000002</v>
      </c>
      <c r="J2783" s="37">
        <v>999.2</v>
      </c>
      <c r="K2783" s="37">
        <v>-246.28663999999998</v>
      </c>
    </row>
    <row r="2784" spans="2:11">
      <c r="B2784" s="96"/>
      <c r="C2784" s="296"/>
      <c r="D2784" s="37"/>
      <c r="E2784" s="37"/>
      <c r="F2784" s="37"/>
      <c r="G2784" s="37"/>
      <c r="H2784" s="37"/>
      <c r="I2784" s="37"/>
      <c r="J2784" s="37"/>
      <c r="K2784" s="37"/>
    </row>
    <row r="2785" spans="2:11">
      <c r="B2785" s="96"/>
      <c r="C2785" s="295" t="s">
        <v>988</v>
      </c>
      <c r="D2785" s="37"/>
      <c r="E2785" s="37"/>
      <c r="F2785" s="37"/>
      <c r="G2785" s="37"/>
      <c r="H2785" s="37"/>
      <c r="I2785" s="37"/>
      <c r="J2785" s="37"/>
      <c r="K2785" s="37"/>
    </row>
    <row r="2786" spans="2:11">
      <c r="B2786" s="96"/>
      <c r="C2786" s="295" t="s">
        <v>989</v>
      </c>
      <c r="D2786" s="37">
        <f t="shared" ref="D2786:D2796" si="24">SUM(E2786:H2786)</f>
        <v>54965.380999999994</v>
      </c>
      <c r="E2786" s="37">
        <v>46703.707999999999</v>
      </c>
      <c r="F2786" s="37">
        <v>3768</v>
      </c>
      <c r="G2786" s="37">
        <v>219.1</v>
      </c>
      <c r="H2786" s="37">
        <v>4274.5730000000003</v>
      </c>
      <c r="I2786" s="37">
        <v>1875.239</v>
      </c>
      <c r="J2786" s="37">
        <v>485.4</v>
      </c>
      <c r="K2786" s="37">
        <v>-2.7449999999999999E-2</v>
      </c>
    </row>
    <row r="2787" spans="2:11">
      <c r="B2787" s="96"/>
      <c r="C2787" s="295" t="s">
        <v>990</v>
      </c>
      <c r="D2787" s="37">
        <f t="shared" si="24"/>
        <v>11672.852999999999</v>
      </c>
      <c r="E2787" s="37">
        <v>8247.1710000000003</v>
      </c>
      <c r="F2787" s="37">
        <v>1330.8</v>
      </c>
      <c r="G2787" s="37">
        <v>346.9</v>
      </c>
      <c r="H2787" s="37">
        <v>1747.982</v>
      </c>
      <c r="I2787" s="37">
        <v>1221.633</v>
      </c>
      <c r="J2787" s="37">
        <v>115.5</v>
      </c>
      <c r="K2787" s="37">
        <v>-613.02684999999997</v>
      </c>
    </row>
    <row r="2788" spans="2:11">
      <c r="B2788" s="96"/>
      <c r="C2788" s="295" t="s">
        <v>991</v>
      </c>
      <c r="D2788" s="37">
        <f t="shared" si="24"/>
        <v>14079.083999999999</v>
      </c>
      <c r="E2788" s="37">
        <v>11771.683999999999</v>
      </c>
      <c r="F2788" s="37">
        <v>1305.2</v>
      </c>
      <c r="G2788" s="37">
        <v>71.3</v>
      </c>
      <c r="H2788" s="37">
        <v>930.90000000000009</v>
      </c>
      <c r="I2788" s="37">
        <v>383.79</v>
      </c>
      <c r="J2788" s="37">
        <v>144.19999999999999</v>
      </c>
      <c r="K2788" s="37">
        <v>0</v>
      </c>
    </row>
    <row r="2789" spans="2:11">
      <c r="B2789" s="96"/>
      <c r="C2789" s="295" t="s">
        <v>992</v>
      </c>
      <c r="D2789" s="37">
        <f t="shared" si="24"/>
        <v>4709.1499999999996</v>
      </c>
      <c r="E2789" s="37">
        <v>3529.85</v>
      </c>
      <c r="F2789" s="37">
        <v>701.9</v>
      </c>
      <c r="G2789" s="37">
        <v>117.2</v>
      </c>
      <c r="H2789" s="37">
        <v>360.2</v>
      </c>
      <c r="I2789" s="37">
        <v>1019.42985</v>
      </c>
      <c r="J2789" s="37">
        <v>34.6</v>
      </c>
      <c r="K2789" s="37">
        <v>0</v>
      </c>
    </row>
    <row r="2790" spans="2:11">
      <c r="B2790" s="96"/>
      <c r="C2790" s="295" t="s">
        <v>993</v>
      </c>
      <c r="D2790" s="37">
        <f t="shared" si="24"/>
        <v>7528</v>
      </c>
      <c r="E2790" s="37">
        <v>5749.4989999999998</v>
      </c>
      <c r="F2790" s="37">
        <v>609.20000000000005</v>
      </c>
      <c r="G2790" s="37">
        <v>97.5</v>
      </c>
      <c r="H2790" s="37">
        <v>1071.8009999999999</v>
      </c>
      <c r="I2790" s="37">
        <v>775.00300000000004</v>
      </c>
      <c r="J2790" s="37">
        <v>40.5</v>
      </c>
      <c r="K2790" s="37">
        <v>-1.2949999999999999</v>
      </c>
    </row>
    <row r="2791" spans="2:11">
      <c r="B2791" s="96"/>
      <c r="C2791" s="295" t="s">
        <v>994</v>
      </c>
      <c r="D2791" s="37">
        <f t="shared" si="24"/>
        <v>31488.600999999995</v>
      </c>
      <c r="E2791" s="37">
        <v>27680.548999999999</v>
      </c>
      <c r="F2791" s="37">
        <v>1740.8</v>
      </c>
      <c r="G2791" s="37">
        <v>181.6</v>
      </c>
      <c r="H2791" s="37">
        <v>1885.652</v>
      </c>
      <c r="I2791" s="37">
        <v>2165.5189999999998</v>
      </c>
      <c r="J2791" s="37">
        <v>430.6</v>
      </c>
      <c r="K2791" s="37">
        <v>-31.251290000000001</v>
      </c>
    </row>
    <row r="2792" spans="2:11">
      <c r="B2792" s="96"/>
      <c r="C2792" s="295" t="s">
        <v>995</v>
      </c>
      <c r="D2792" s="37">
        <f t="shared" si="24"/>
        <v>12998.287</v>
      </c>
      <c r="E2792" s="37">
        <v>10779.755999999999</v>
      </c>
      <c r="F2792" s="37">
        <v>1453.3</v>
      </c>
      <c r="G2792" s="37">
        <v>37.200000000000003</v>
      </c>
      <c r="H2792" s="37">
        <v>728.03099999999995</v>
      </c>
      <c r="I2792" s="37">
        <v>253.619</v>
      </c>
      <c r="J2792" s="37">
        <v>63.1</v>
      </c>
      <c r="K2792" s="37">
        <v>0</v>
      </c>
    </row>
    <row r="2793" spans="2:11">
      <c r="B2793" s="96"/>
      <c r="C2793" s="295" t="s">
        <v>996</v>
      </c>
      <c r="D2793" s="37">
        <f t="shared" si="24"/>
        <v>10518.323</v>
      </c>
      <c r="E2793" s="37">
        <v>7562.8050000000003</v>
      </c>
      <c r="F2793" s="37">
        <v>1148</v>
      </c>
      <c r="G2793" s="37">
        <v>159.5</v>
      </c>
      <c r="H2793" s="37">
        <v>1648.018</v>
      </c>
      <c r="I2793" s="37">
        <v>2843.7937900000002</v>
      </c>
      <c r="J2793" s="37">
        <v>38.200000000000003</v>
      </c>
      <c r="K2793" s="37">
        <v>0</v>
      </c>
    </row>
    <row r="2794" spans="2:11">
      <c r="B2794" s="96"/>
      <c r="C2794" s="295" t="s">
        <v>997</v>
      </c>
      <c r="D2794" s="37">
        <f t="shared" si="24"/>
        <v>16594.386000000002</v>
      </c>
      <c r="E2794" s="37">
        <v>13717.58</v>
      </c>
      <c r="F2794" s="37">
        <v>1673.6</v>
      </c>
      <c r="G2794" s="37">
        <v>107.2</v>
      </c>
      <c r="H2794" s="37">
        <v>1096.0060000000001</v>
      </c>
      <c r="I2794" s="37">
        <v>4022.3560000000002</v>
      </c>
      <c r="J2794" s="37">
        <v>164.3</v>
      </c>
      <c r="K2794" s="37">
        <v>0</v>
      </c>
    </row>
    <row r="2795" spans="2:11">
      <c r="B2795" s="96"/>
      <c r="C2795" s="295" t="s">
        <v>998</v>
      </c>
      <c r="D2795" s="37">
        <f t="shared" si="24"/>
        <v>31184.438000000002</v>
      </c>
      <c r="E2795" s="37">
        <v>25261.420999999998</v>
      </c>
      <c r="F2795" s="37">
        <v>2199.1999999999998</v>
      </c>
      <c r="G2795" s="37">
        <v>190.2</v>
      </c>
      <c r="H2795" s="37">
        <v>3533.6170000000002</v>
      </c>
      <c r="I2795" s="37">
        <v>1248.7609399999999</v>
      </c>
      <c r="J2795" s="37">
        <v>398.3</v>
      </c>
      <c r="K2795" s="37">
        <v>-9.8290000000000006</v>
      </c>
    </row>
    <row r="2796" spans="2:11">
      <c r="B2796" s="96"/>
      <c r="C2796" s="295" t="s">
        <v>999</v>
      </c>
      <c r="D2796" s="37">
        <f t="shared" si="24"/>
        <v>106036.73699999999</v>
      </c>
      <c r="E2796" s="37">
        <v>99485.448999999993</v>
      </c>
      <c r="F2796" s="37">
        <v>4541.7</v>
      </c>
      <c r="G2796" s="37">
        <v>248.6</v>
      </c>
      <c r="H2796" s="37">
        <v>1760.9880000000001</v>
      </c>
      <c r="I2796" s="37">
        <v>7522.3209999999999</v>
      </c>
      <c r="J2796" s="37">
        <v>850</v>
      </c>
      <c r="K2796" s="37">
        <v>-1096.98074</v>
      </c>
    </row>
    <row r="2797" spans="2:11">
      <c r="B2797" s="96"/>
      <c r="C2797" s="296"/>
      <c r="D2797" s="37"/>
      <c r="E2797" s="37"/>
      <c r="F2797" s="37"/>
      <c r="G2797" s="37"/>
      <c r="H2797" s="37"/>
      <c r="I2797" s="37"/>
      <c r="J2797" s="37"/>
      <c r="K2797" s="37"/>
    </row>
    <row r="2798" spans="2:11">
      <c r="B2798" s="96"/>
      <c r="C2798" s="295" t="s">
        <v>1000</v>
      </c>
      <c r="D2798" s="37"/>
      <c r="E2798" s="37"/>
      <c r="F2798" s="37"/>
      <c r="G2798" s="37"/>
      <c r="H2798" s="37"/>
      <c r="I2798" s="37"/>
      <c r="J2798" s="37"/>
      <c r="K2798" s="37"/>
    </row>
    <row r="2799" spans="2:11">
      <c r="B2799" s="96"/>
      <c r="C2799" s="295" t="s">
        <v>1001</v>
      </c>
      <c r="D2799" s="37">
        <f t="shared" ref="D2799:D2808" si="25">SUM(E2799:H2799)</f>
        <v>16895.404000000002</v>
      </c>
      <c r="E2799" s="37">
        <v>13934.786</v>
      </c>
      <c r="F2799" s="37">
        <v>1390.9</v>
      </c>
      <c r="G2799" s="37">
        <v>135.19999999999999</v>
      </c>
      <c r="H2799" s="37">
        <v>1434.518</v>
      </c>
      <c r="I2799" s="37">
        <v>240.49600000000001</v>
      </c>
      <c r="J2799" s="37">
        <v>67.5</v>
      </c>
      <c r="K2799" s="37">
        <v>-1.6122000000000001</v>
      </c>
    </row>
    <row r="2800" spans="2:11">
      <c r="B2800" s="96"/>
      <c r="C2800" s="295" t="s">
        <v>1002</v>
      </c>
      <c r="D2800" s="37">
        <f t="shared" si="25"/>
        <v>9039.1049999999996</v>
      </c>
      <c r="E2800" s="37">
        <v>7322.0889999999999</v>
      </c>
      <c r="F2800" s="37">
        <v>1183.4000000000001</v>
      </c>
      <c r="G2800" s="37">
        <v>142.69999999999999</v>
      </c>
      <c r="H2800" s="37">
        <v>390.91599999999994</v>
      </c>
      <c r="I2800" s="37">
        <v>2216.4110000000001</v>
      </c>
      <c r="J2800" s="37">
        <v>57.3</v>
      </c>
      <c r="K2800" s="37">
        <v>0</v>
      </c>
    </row>
    <row r="2801" spans="2:11">
      <c r="B2801" s="96"/>
      <c r="C2801" s="295" t="s">
        <v>1003</v>
      </c>
      <c r="D2801" s="37">
        <f t="shared" si="25"/>
        <v>14498.588</v>
      </c>
      <c r="E2801" s="37">
        <v>10528.508</v>
      </c>
      <c r="F2801" s="37">
        <v>1555</v>
      </c>
      <c r="G2801" s="37">
        <v>106.2</v>
      </c>
      <c r="H2801" s="37">
        <v>2308.88</v>
      </c>
      <c r="I2801" s="37">
        <v>463.565</v>
      </c>
      <c r="J2801" s="37">
        <v>131.4</v>
      </c>
      <c r="K2801" s="37">
        <v>0</v>
      </c>
    </row>
    <row r="2802" spans="2:11">
      <c r="B2802" s="96"/>
      <c r="C2802" s="295" t="s">
        <v>1004</v>
      </c>
      <c r="D2802" s="37">
        <f t="shared" si="25"/>
        <v>16687.768</v>
      </c>
      <c r="E2802" s="37">
        <v>13041.698</v>
      </c>
      <c r="F2802" s="37">
        <v>1772.5</v>
      </c>
      <c r="G2802" s="37">
        <v>118</v>
      </c>
      <c r="H2802" s="37">
        <v>1755.57</v>
      </c>
      <c r="I2802" s="37">
        <v>188.27799999999999</v>
      </c>
      <c r="J2802" s="37">
        <v>15.5</v>
      </c>
      <c r="K2802" s="37">
        <v>0</v>
      </c>
    </row>
    <row r="2803" spans="2:11">
      <c r="B2803" s="96"/>
      <c r="C2803" s="295" t="s">
        <v>1005</v>
      </c>
      <c r="D2803" s="37">
        <f t="shared" si="25"/>
        <v>12247.803</v>
      </c>
      <c r="E2803" s="37">
        <v>10299.594999999999</v>
      </c>
      <c r="F2803" s="37">
        <v>1030.4000000000001</v>
      </c>
      <c r="G2803" s="37">
        <v>89.7</v>
      </c>
      <c r="H2803" s="37">
        <v>828.10799999999995</v>
      </c>
      <c r="I2803" s="37">
        <v>410.55799999999999</v>
      </c>
      <c r="J2803" s="37">
        <v>90.9</v>
      </c>
      <c r="K2803" s="37">
        <v>-7.0759999999999996</v>
      </c>
    </row>
    <row r="2804" spans="2:11">
      <c r="B2804" s="96"/>
      <c r="C2804" s="295" t="s">
        <v>1006</v>
      </c>
      <c r="D2804" s="37">
        <f t="shared" si="25"/>
        <v>11114.820000000002</v>
      </c>
      <c r="E2804" s="37">
        <v>9021.1380000000008</v>
      </c>
      <c r="F2804" s="37">
        <v>948.5</v>
      </c>
      <c r="G2804" s="37">
        <v>77.099999999999994</v>
      </c>
      <c r="H2804" s="37">
        <v>1068.0820000000001</v>
      </c>
      <c r="I2804" s="37">
        <v>552.57299999999998</v>
      </c>
      <c r="J2804" s="37">
        <v>42.7</v>
      </c>
      <c r="K2804" s="37">
        <v>0</v>
      </c>
    </row>
    <row r="2805" spans="2:11">
      <c r="B2805" s="96"/>
      <c r="C2805" s="295" t="s">
        <v>1007</v>
      </c>
      <c r="D2805" s="37">
        <f t="shared" si="25"/>
        <v>29134.123000000003</v>
      </c>
      <c r="E2805" s="37">
        <v>25966.523000000001</v>
      </c>
      <c r="F2805" s="37">
        <v>1649.4</v>
      </c>
      <c r="G2805" s="37">
        <v>169.7</v>
      </c>
      <c r="H2805" s="37">
        <v>1348.5</v>
      </c>
      <c r="I2805" s="37">
        <v>820.11900000000003</v>
      </c>
      <c r="J2805" s="37">
        <v>188.4</v>
      </c>
      <c r="K2805" s="37">
        <v>0</v>
      </c>
    </row>
    <row r="2806" spans="2:11">
      <c r="B2806" s="96"/>
      <c r="C2806" s="295" t="s">
        <v>1008</v>
      </c>
      <c r="D2806" s="37">
        <f t="shared" si="25"/>
        <v>15142.320000000002</v>
      </c>
      <c r="E2806" s="37">
        <v>13180.52</v>
      </c>
      <c r="F2806" s="37">
        <v>1118.0999999999999</v>
      </c>
      <c r="G2806" s="37">
        <v>57</v>
      </c>
      <c r="H2806" s="37">
        <v>786.7</v>
      </c>
      <c r="I2806" s="37">
        <v>160.05500000000001</v>
      </c>
      <c r="J2806" s="37">
        <v>61.5</v>
      </c>
      <c r="K2806" s="37">
        <v>-15.141999999999999</v>
      </c>
    </row>
    <row r="2807" spans="2:11">
      <c r="B2807" s="96"/>
      <c r="C2807" s="295" t="s">
        <v>1009</v>
      </c>
      <c r="D2807" s="37">
        <f t="shared" si="25"/>
        <v>7846.2249999999995</v>
      </c>
      <c r="E2807" s="37">
        <v>5602.2719999999999</v>
      </c>
      <c r="F2807" s="37">
        <v>1002.4</v>
      </c>
      <c r="G2807" s="37">
        <v>213</v>
      </c>
      <c r="H2807" s="37">
        <v>1028.5530000000001</v>
      </c>
      <c r="I2807" s="37">
        <v>816.29200000000003</v>
      </c>
      <c r="J2807" s="37">
        <v>33.299999999999997</v>
      </c>
      <c r="K2807" s="37">
        <v>0</v>
      </c>
    </row>
    <row r="2808" spans="2:11">
      <c r="B2808" s="96"/>
      <c r="C2808" s="295" t="s">
        <v>1010</v>
      </c>
      <c r="D2808" s="37">
        <f t="shared" si="25"/>
        <v>118281.651</v>
      </c>
      <c r="E2808" s="37">
        <v>111135.99099999999</v>
      </c>
      <c r="F2808" s="37">
        <v>5107.6000000000004</v>
      </c>
      <c r="G2808" s="37">
        <v>342.9</v>
      </c>
      <c r="H2808" s="37">
        <v>1695.16</v>
      </c>
      <c r="I2808" s="37">
        <v>7486.7510000000002</v>
      </c>
      <c r="J2808" s="37">
        <v>1271.5</v>
      </c>
      <c r="K2808" s="37">
        <v>-27.487269999999999</v>
      </c>
    </row>
    <row r="2809" spans="2:11">
      <c r="B2809" s="96"/>
      <c r="C2809" s="296"/>
      <c r="D2809" s="37"/>
      <c r="E2809" s="37"/>
      <c r="F2809" s="37"/>
      <c r="G2809" s="37"/>
      <c r="H2809" s="37"/>
      <c r="I2809" s="37"/>
      <c r="J2809" s="37"/>
      <c r="K2809" s="37"/>
    </row>
    <row r="2810" spans="2:11">
      <c r="B2810" s="96"/>
      <c r="C2810" s="295" t="s">
        <v>1011</v>
      </c>
      <c r="D2810" s="37"/>
      <c r="E2810" s="37"/>
      <c r="F2810" s="37"/>
      <c r="G2810" s="37"/>
      <c r="H2810" s="37"/>
      <c r="I2810" s="37"/>
      <c r="J2810" s="37"/>
      <c r="K2810" s="37"/>
    </row>
    <row r="2811" spans="2:11">
      <c r="B2811" s="96"/>
      <c r="C2811" s="295" t="s">
        <v>1012</v>
      </c>
      <c r="D2811" s="37">
        <f t="shared" ref="D2811:D2815" si="26">SUM(E2811:H2811)</f>
        <v>12164.764000000001</v>
      </c>
      <c r="E2811" s="37">
        <v>9842.9259999999995</v>
      </c>
      <c r="F2811" s="37">
        <v>909.7</v>
      </c>
      <c r="G2811" s="37">
        <v>124.7</v>
      </c>
      <c r="H2811" s="37">
        <v>1287.4380000000001</v>
      </c>
      <c r="I2811" s="37">
        <v>524.61800000000005</v>
      </c>
      <c r="J2811" s="37">
        <v>84.7</v>
      </c>
      <c r="K2811" s="37">
        <v>0</v>
      </c>
    </row>
    <row r="2812" spans="2:11">
      <c r="B2812" s="96"/>
      <c r="C2812" s="295" t="s">
        <v>1013</v>
      </c>
      <c r="D2812" s="37">
        <f t="shared" si="26"/>
        <v>20927.449000000001</v>
      </c>
      <c r="E2812" s="37">
        <v>17116.819</v>
      </c>
      <c r="F2812" s="37">
        <v>1824.7</v>
      </c>
      <c r="G2812" s="37">
        <v>143.19999999999999</v>
      </c>
      <c r="H2812" s="37">
        <v>1842.73</v>
      </c>
      <c r="I2812" s="37">
        <v>636.423</v>
      </c>
      <c r="J2812" s="37">
        <v>99.1</v>
      </c>
      <c r="K2812" s="37">
        <v>-7.8698099999999993</v>
      </c>
    </row>
    <row r="2813" spans="2:11">
      <c r="B2813" s="96"/>
      <c r="C2813" s="295" t="s">
        <v>1014</v>
      </c>
      <c r="D2813" s="37">
        <f t="shared" si="26"/>
        <v>20285.082000000002</v>
      </c>
      <c r="E2813" s="37">
        <v>15153.897999999999</v>
      </c>
      <c r="F2813" s="37">
        <v>1752.5</v>
      </c>
      <c r="G2813" s="37">
        <v>144.19999999999999</v>
      </c>
      <c r="H2813" s="37">
        <v>3234.4839999999999</v>
      </c>
      <c r="I2813" s="37">
        <v>390.53100000000001</v>
      </c>
      <c r="J2813" s="37">
        <v>187.8</v>
      </c>
      <c r="K2813" s="37">
        <v>0</v>
      </c>
    </row>
    <row r="2814" spans="2:11">
      <c r="B2814" s="96"/>
      <c r="C2814" s="295" t="s">
        <v>1028</v>
      </c>
      <c r="D2814" s="37">
        <f t="shared" si="26"/>
        <v>26559.735999999997</v>
      </c>
      <c r="E2814" s="37">
        <v>21268.403999999999</v>
      </c>
      <c r="F2814" s="37">
        <v>2489.3000000000002</v>
      </c>
      <c r="G2814" s="37">
        <v>261.7</v>
      </c>
      <c r="H2814" s="37">
        <v>2540.3319999999999</v>
      </c>
      <c r="I2814" s="37">
        <v>3286.2479500000004</v>
      </c>
      <c r="J2814" s="37">
        <v>185.5</v>
      </c>
      <c r="K2814" s="37">
        <v>-71.492809999999992</v>
      </c>
    </row>
    <row r="2815" spans="2:11">
      <c r="B2815" s="96"/>
      <c r="C2815" s="298" t="s">
        <v>1015</v>
      </c>
      <c r="D2815" s="37">
        <f t="shared" si="26"/>
        <v>88769.782000000007</v>
      </c>
      <c r="E2815" s="37">
        <v>84076.679000000004</v>
      </c>
      <c r="F2815" s="37">
        <v>3511.7</v>
      </c>
      <c r="G2815" s="37">
        <v>38.1</v>
      </c>
      <c r="H2815" s="37">
        <v>1143.3030000000001</v>
      </c>
      <c r="I2815" s="37">
        <v>8784.5480000000007</v>
      </c>
      <c r="J2815" s="37">
        <v>423</v>
      </c>
      <c r="K2815" s="37">
        <v>-216.37367999999998</v>
      </c>
    </row>
    <row r="2816" spans="2:11" ht="15.75" thickBot="1">
      <c r="B2816" s="96"/>
      <c r="C2816" s="299"/>
      <c r="D2816" s="236"/>
      <c r="E2816" s="236"/>
      <c r="F2816" s="236"/>
      <c r="G2816" s="236"/>
      <c r="H2816" s="236"/>
      <c r="I2816" s="236"/>
      <c r="J2816" s="236"/>
      <c r="K2816" s="237"/>
    </row>
    <row r="2817" spans="2:11" ht="16.5" thickTop="1" thickBot="1">
      <c r="B2817" s="96"/>
      <c r="C2817" s="300" t="s">
        <v>1016</v>
      </c>
      <c r="D2817" s="238">
        <f>SUM(D2499:D2815)</f>
        <v>9119909.3803999983</v>
      </c>
      <c r="E2817" s="238">
        <f t="shared" ref="E2817:K2817" si="27">SUM(E2499:E2815)</f>
        <v>8192493.4240000043</v>
      </c>
      <c r="F2817" s="238">
        <f t="shared" si="27"/>
        <v>460000</v>
      </c>
      <c r="G2817" s="238">
        <f t="shared" si="27"/>
        <v>48999.999999999978</v>
      </c>
      <c r="H2817" s="238">
        <f t="shared" si="27"/>
        <v>418415.95640000008</v>
      </c>
      <c r="I2817" s="238">
        <f t="shared" si="27"/>
        <v>1044641.6310299998</v>
      </c>
      <c r="J2817" s="238">
        <f>SUM(J2499:J2815)</f>
        <v>69999.999999999956</v>
      </c>
      <c r="K2817" s="238">
        <f t="shared" si="27"/>
        <v>-55734.538590000004</v>
      </c>
    </row>
    <row r="2818" spans="2:11" ht="15.75" thickTop="1">
      <c r="B2818" s="96"/>
      <c r="C2818" s="248"/>
      <c r="D2818" s="96"/>
    </row>
    <row r="2819" spans="2:11" ht="31.5" customHeight="1">
      <c r="B2819" s="361" t="s">
        <v>1017</v>
      </c>
      <c r="C2819" s="362"/>
      <c r="D2819" s="362"/>
      <c r="E2819" s="362"/>
    </row>
    <row r="2820" spans="2:11">
      <c r="B2820" s="95"/>
      <c r="C2820" s="278"/>
      <c r="D2820" s="95"/>
      <c r="E2820" s="169"/>
    </row>
    <row r="2821" spans="2:11" ht="33" customHeight="1">
      <c r="B2821" s="361" t="s">
        <v>1018</v>
      </c>
      <c r="C2821" s="362"/>
      <c r="D2821" s="362"/>
      <c r="E2821" s="362"/>
    </row>
    <row r="2823" spans="2:11">
      <c r="B2823" s="363"/>
      <c r="C2823" s="363"/>
      <c r="D2823" s="363"/>
    </row>
  </sheetData>
  <mergeCells count="146">
    <mergeCell ref="I2489:J2489"/>
    <mergeCell ref="F2490:G2490"/>
    <mergeCell ref="B2819:E2819"/>
    <mergeCell ref="B2821:E2821"/>
    <mergeCell ref="B2823:D2823"/>
    <mergeCell ref="B98:C98"/>
    <mergeCell ref="B2417:E2417"/>
    <mergeCell ref="B2468:C2468"/>
    <mergeCell ref="B2469:C2469"/>
    <mergeCell ref="B2479:C2479"/>
    <mergeCell ref="B2488:E2488"/>
    <mergeCell ref="C2489:C2496"/>
    <mergeCell ref="E2489:H2489"/>
    <mergeCell ref="B2230:C2230"/>
    <mergeCell ref="B2269:C2269"/>
    <mergeCell ref="B2322:C2322"/>
    <mergeCell ref="B2356:C2356"/>
    <mergeCell ref="B2396:C2396"/>
    <mergeCell ref="B2404:C2404"/>
    <mergeCell ref="B1991:C1991"/>
    <mergeCell ref="B2030:C2030"/>
    <mergeCell ref="B2068:C2068"/>
    <mergeCell ref="B2108:C2108"/>
    <mergeCell ref="B2152:C2152"/>
    <mergeCell ref="B2193:C2193"/>
    <mergeCell ref="B1749:C1749"/>
    <mergeCell ref="B1789:C1789"/>
    <mergeCell ref="B1828:C1828"/>
    <mergeCell ref="B1870:C1870"/>
    <mergeCell ref="B1913:C1913"/>
    <mergeCell ref="B1953:C1953"/>
    <mergeCell ref="B1669:C1669"/>
    <mergeCell ref="B1702:B1703"/>
    <mergeCell ref="C1702:C1703"/>
    <mergeCell ref="B1709:C1709"/>
    <mergeCell ref="B1742:B1743"/>
    <mergeCell ref="C1742:C1743"/>
    <mergeCell ref="B1625:B1626"/>
    <mergeCell ref="C1625:C1626"/>
    <mergeCell ref="B1632:C1632"/>
    <mergeCell ref="B1662:B1663"/>
    <mergeCell ref="C1662:C1663"/>
    <mergeCell ref="D1549:D1550"/>
    <mergeCell ref="B1556:C1556"/>
    <mergeCell ref="B1564:C1564"/>
    <mergeCell ref="B1565:C1565"/>
    <mergeCell ref="B1587:B1588"/>
    <mergeCell ref="C1587:C1588"/>
    <mergeCell ref="B1502:B1503"/>
    <mergeCell ref="C1502:C1503"/>
    <mergeCell ref="B1514:C1514"/>
    <mergeCell ref="B1549:B1550"/>
    <mergeCell ref="C1549:C1550"/>
    <mergeCell ref="B1417:C1417"/>
    <mergeCell ref="B1452:B1453"/>
    <mergeCell ref="C1452:C1453"/>
    <mergeCell ref="B1594:C1594"/>
    <mergeCell ref="D1452:D1453"/>
    <mergeCell ref="B1459:C1459"/>
    <mergeCell ref="B1304:C1304"/>
    <mergeCell ref="B1349:B1350"/>
    <mergeCell ref="C1349:C1350"/>
    <mergeCell ref="B1359:C1359"/>
    <mergeCell ref="B1367:C1367"/>
    <mergeCell ref="B1408:B1409"/>
    <mergeCell ref="C1408:C1409"/>
    <mergeCell ref="B1208:C1208"/>
    <mergeCell ref="B1246:B1247"/>
    <mergeCell ref="C1246:C1247"/>
    <mergeCell ref="B1254:C1254"/>
    <mergeCell ref="B1295:B1296"/>
    <mergeCell ref="C1295:C1296"/>
    <mergeCell ref="B1112:C1112"/>
    <mergeCell ref="B1150:B1151"/>
    <mergeCell ref="C1150:C1151"/>
    <mergeCell ref="B1158:C1158"/>
    <mergeCell ref="B1200:B1201"/>
    <mergeCell ref="C1200:C1201"/>
    <mergeCell ref="B1003:C1003"/>
    <mergeCell ref="B1048:B1049"/>
    <mergeCell ref="C1048:C1049"/>
    <mergeCell ref="B1059:C1059"/>
    <mergeCell ref="B1103:B1104"/>
    <mergeCell ref="C1103:C1104"/>
    <mergeCell ref="B844:C844"/>
    <mergeCell ref="B896:B897"/>
    <mergeCell ref="C896:C897"/>
    <mergeCell ref="B905:C905"/>
    <mergeCell ref="B913:C913"/>
    <mergeCell ref="B994:B995"/>
    <mergeCell ref="C994:C995"/>
    <mergeCell ref="B704:C704"/>
    <mergeCell ref="B768:B769"/>
    <mergeCell ref="C768:C769"/>
    <mergeCell ref="B781:C781"/>
    <mergeCell ref="B834:B835"/>
    <mergeCell ref="C834:C835"/>
    <mergeCell ref="B595:C595"/>
    <mergeCell ref="B603:C603"/>
    <mergeCell ref="B646:B647"/>
    <mergeCell ref="C646:C647"/>
    <mergeCell ref="B656:C656"/>
    <mergeCell ref="B695:B696"/>
    <mergeCell ref="C695:C696"/>
    <mergeCell ref="B495:C495"/>
    <mergeCell ref="B534:B535"/>
    <mergeCell ref="C534:C535"/>
    <mergeCell ref="B543:C543"/>
    <mergeCell ref="B587:B588"/>
    <mergeCell ref="C587:C588"/>
    <mergeCell ref="B435:D435"/>
    <mergeCell ref="B436:B437"/>
    <mergeCell ref="C436:C437"/>
    <mergeCell ref="B443:C443"/>
    <mergeCell ref="B484:B485"/>
    <mergeCell ref="C484:C485"/>
    <mergeCell ref="B357:C357"/>
    <mergeCell ref="B398:C398"/>
    <mergeCell ref="B399:B400"/>
    <mergeCell ref="C399:C400"/>
    <mergeCell ref="B406:C406"/>
    <mergeCell ref="B284:C284"/>
    <mergeCell ref="B285:B286"/>
    <mergeCell ref="C285:C286"/>
    <mergeCell ref="B292:C292"/>
    <mergeCell ref="B333:C333"/>
    <mergeCell ref="B334:B335"/>
    <mergeCell ref="C334:C335"/>
    <mergeCell ref="B244:D244"/>
    <mergeCell ref="B252:C252"/>
    <mergeCell ref="B99:B100"/>
    <mergeCell ref="C99:C100"/>
    <mergeCell ref="B105:C105"/>
    <mergeCell ref="B106:B107"/>
    <mergeCell ref="C106:C107"/>
    <mergeCell ref="B140:D140"/>
    <mergeCell ref="B349:C349"/>
    <mergeCell ref="B16:B17"/>
    <mergeCell ref="C16:C17"/>
    <mergeCell ref="B33:C33"/>
    <mergeCell ref="B34:B35"/>
    <mergeCell ref="C34:C35"/>
    <mergeCell ref="B152:D152"/>
    <mergeCell ref="B167:C167"/>
    <mergeCell ref="B200:D200"/>
    <mergeCell ref="B212:D2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differentFirst="1">
    <oddFooter>&amp;C&amp;P /&amp;N</oddFooter>
    <firstFooter>&amp;L-------------------------------------- 
¹  Поради извършените закръгления в хил. лв., някои сумарни позиции в отчета за изпълнението на ДБ на РБ не се изчерпват от съставните им числа.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2025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Бояджиева</dc:creator>
  <cp:lastModifiedBy>Мирела Върбанова</cp:lastModifiedBy>
  <cp:lastPrinted>2026-09-15T11:47:47Z</cp:lastPrinted>
  <dcterms:created xsi:type="dcterms:W3CDTF">2026-05-19T12:39:38Z</dcterms:created>
  <dcterms:modified xsi:type="dcterms:W3CDTF">2026-09-15T12:22:38Z</dcterms:modified>
</cp:coreProperties>
</file>